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학사관리과 업무용\5. 전부(과)\2024\02. 2024학년도 전부(과) 시행계획안\"/>
    </mc:Choice>
  </mc:AlternateContent>
  <bookViews>
    <workbookView xWindow="-105" yWindow="-105" windowWidth="23250" windowHeight="12570"/>
  </bookViews>
  <sheets>
    <sheet name="2학년" sheetId="5" r:id="rId1"/>
  </sheets>
  <definedNames>
    <definedName name="_xlnm._FilterDatabase" localSheetId="0" hidden="1">'2학년'!$A$2:$H$78</definedName>
    <definedName name="_xlnm.Print_Area" localSheetId="0">'2학년'!$A$1:$H$78</definedName>
    <definedName name="_xlnm.Print_Titles" localSheetId="0">'2학년'!$2:$2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3" i="5" l="1"/>
  <c r="G53" i="5"/>
  <c r="G77" i="5"/>
  <c r="G74" i="5"/>
  <c r="G75" i="5" s="1"/>
  <c r="G72" i="5"/>
  <c r="G71" i="5"/>
  <c r="G69" i="5"/>
  <c r="G68" i="5"/>
  <c r="G67" i="5"/>
  <c r="G66" i="5"/>
  <c r="G70" i="5" s="1"/>
  <c r="G64" i="5"/>
  <c r="G63" i="5"/>
  <c r="G62" i="5"/>
  <c r="G65" i="5" s="1"/>
  <c r="G60" i="5"/>
  <c r="G59" i="5"/>
  <c r="G58" i="5"/>
  <c r="G61" i="5" s="1"/>
  <c r="G54" i="5"/>
  <c r="G52" i="5"/>
  <c r="G51" i="5"/>
  <c r="G45" i="5"/>
  <c r="G44" i="5"/>
  <c r="G43" i="5"/>
  <c r="G42" i="5"/>
  <c r="G41" i="5"/>
  <c r="G40" i="5"/>
  <c r="G39" i="5"/>
  <c r="G38" i="5"/>
  <c r="G37" i="5"/>
  <c r="G36" i="5"/>
  <c r="G46" i="5" s="1"/>
  <c r="G35" i="5"/>
  <c r="G34" i="5"/>
  <c r="G32" i="5"/>
  <c r="G31" i="5"/>
  <c r="G30" i="5"/>
  <c r="G29" i="5"/>
  <c r="G33" i="5" s="1"/>
  <c r="G27" i="5"/>
  <c r="G26" i="5"/>
  <c r="G25" i="5"/>
  <c r="G24" i="5"/>
  <c r="G23" i="5"/>
  <c r="G28" i="5" s="1"/>
  <c r="G21" i="5"/>
  <c r="G20" i="5"/>
  <c r="G19" i="5"/>
  <c r="G18" i="5"/>
  <c r="G17" i="5"/>
  <c r="G22" i="5" s="1"/>
  <c r="G16" i="5"/>
  <c r="G15" i="5"/>
  <c r="G13" i="5"/>
  <c r="G12" i="5"/>
  <c r="G11" i="5"/>
  <c r="G10" i="5"/>
  <c r="G14" i="5" s="1"/>
  <c r="F77" i="5"/>
  <c r="F75" i="5"/>
  <c r="F73" i="5"/>
  <c r="F70" i="5"/>
  <c r="F65" i="5"/>
  <c r="F61" i="5"/>
  <c r="F53" i="5"/>
  <c r="F46" i="5"/>
  <c r="F33" i="5"/>
  <c r="F28" i="5"/>
  <c r="F22" i="5"/>
  <c r="F14" i="5"/>
  <c r="G8" i="5"/>
  <c r="G6" i="5"/>
  <c r="G5" i="5"/>
  <c r="G4" i="5"/>
  <c r="G3" i="5"/>
  <c r="G9" i="5" s="1"/>
  <c r="F9" i="5"/>
  <c r="F78" i="5" s="1"/>
  <c r="G78" i="5" l="1"/>
  <c r="E28" i="5"/>
  <c r="E75" i="5" l="1"/>
  <c r="E77" i="5"/>
  <c r="E73" i="5" l="1"/>
  <c r="E70" i="5"/>
  <c r="E65" i="5" l="1"/>
  <c r="E61" i="5"/>
  <c r="E53" i="5"/>
  <c r="E46" i="5"/>
  <c r="E33" i="5"/>
  <c r="E22" i="5"/>
  <c r="E14" i="5"/>
  <c r="E9" i="5"/>
  <c r="E78" i="5" l="1"/>
</calcChain>
</file>

<file path=xl/sharedStrings.xml><?xml version="1.0" encoding="utf-8"?>
<sst xmlns="http://schemas.openxmlformats.org/spreadsheetml/2006/main" count="112" uniqueCount="109">
  <si>
    <t>정원</t>
    <phoneticPr fontId="3" type="noConversion"/>
  </si>
  <si>
    <t xml:space="preserve"> </t>
    <phoneticPr fontId="3" type="noConversion"/>
  </si>
  <si>
    <t>석당인재학부</t>
    <phoneticPr fontId="3" type="noConversion"/>
  </si>
  <si>
    <t>시각미디어디자인전공</t>
    <phoneticPr fontId="5" type="noConversion"/>
  </si>
  <si>
    <t>공과대학</t>
    <phoneticPr fontId="3" type="noConversion"/>
  </si>
  <si>
    <t>교육학과</t>
  </si>
  <si>
    <t>행정학과</t>
  </si>
  <si>
    <t>사회복지학과</t>
  </si>
  <si>
    <t>경제학과</t>
  </si>
  <si>
    <t>경영학과</t>
  </si>
  <si>
    <t>경영정보학과</t>
  </si>
  <si>
    <t>국제무역학과</t>
  </si>
  <si>
    <t>응용생물공학과</t>
  </si>
  <si>
    <t>체육학과</t>
  </si>
  <si>
    <t>산업디자인학과</t>
  </si>
  <si>
    <t>패션디자인학과</t>
  </si>
  <si>
    <t>한국어문학과</t>
    <phoneticPr fontId="3" type="noConversion"/>
  </si>
  <si>
    <t>조경학과</t>
    <phoneticPr fontId="3" type="noConversion"/>
  </si>
  <si>
    <t>음악학과</t>
    <phoneticPr fontId="3" type="noConversion"/>
  </si>
  <si>
    <t>디자인환경대학</t>
    <phoneticPr fontId="5" type="noConversion"/>
  </si>
  <si>
    <t>예술체육대학</t>
    <phoneticPr fontId="3" type="noConversion"/>
  </si>
  <si>
    <t>글로벌비즈니스학과</t>
    <phoneticPr fontId="3" type="noConversion"/>
  </si>
  <si>
    <t>철학생명의료윤리학과</t>
    <phoneticPr fontId="3" type="noConversion"/>
  </si>
  <si>
    <t>인문과학대학</t>
    <phoneticPr fontId="3" type="noConversion"/>
  </si>
  <si>
    <t>자연과학대학</t>
    <phoneticPr fontId="3" type="noConversion"/>
  </si>
  <si>
    <t>경영대학</t>
    <phoneticPr fontId="3" type="noConversion"/>
  </si>
  <si>
    <t>사회과학대학</t>
    <phoneticPr fontId="3" type="noConversion"/>
  </si>
  <si>
    <t>생명자원
과학대학</t>
    <phoneticPr fontId="3" type="noConversion"/>
  </si>
  <si>
    <t>식품영양학과</t>
    <phoneticPr fontId="3" type="noConversion"/>
  </si>
  <si>
    <t>의약생명공학과</t>
    <phoneticPr fontId="3" type="noConversion"/>
  </si>
  <si>
    <t>건강관리학과</t>
    <phoneticPr fontId="3" type="noConversion"/>
  </si>
  <si>
    <t>건강과학대학</t>
    <phoneticPr fontId="3" type="noConversion"/>
  </si>
  <si>
    <t>아동학과</t>
    <phoneticPr fontId="6" type="noConversion"/>
  </si>
  <si>
    <t>미디어커뮤니케이션학과</t>
    <phoneticPr fontId="6" type="noConversion"/>
  </si>
  <si>
    <t>분자유전공학과</t>
    <phoneticPr fontId="3" type="noConversion"/>
  </si>
  <si>
    <t>생명자원산업학과</t>
    <phoneticPr fontId="6" type="noConversion"/>
  </si>
  <si>
    <t>건축공학과</t>
    <phoneticPr fontId="6" type="noConversion"/>
  </si>
  <si>
    <t>전기공학과</t>
    <phoneticPr fontId="6" type="noConversion"/>
  </si>
  <si>
    <t>전자공학과</t>
    <phoneticPr fontId="6" type="noConversion"/>
  </si>
  <si>
    <t>기계공학과</t>
    <phoneticPr fontId="6" type="noConversion"/>
  </si>
  <si>
    <t>산업경영공학과</t>
    <phoneticPr fontId="6" type="noConversion"/>
  </si>
  <si>
    <t>화학공학과</t>
    <phoneticPr fontId="6" type="noConversion"/>
  </si>
  <si>
    <t>신소재공학과</t>
    <phoneticPr fontId="6" type="noConversion"/>
  </si>
  <si>
    <t xml:space="preserve">공공정책학전공 </t>
    <phoneticPr fontId="3" type="noConversion"/>
  </si>
  <si>
    <t>학과∙학부</t>
    <phoneticPr fontId="3" type="noConversion"/>
  </si>
  <si>
    <t>태권도학과</t>
    <phoneticPr fontId="3" type="noConversion"/>
  </si>
  <si>
    <t>건축학과(5년제)</t>
    <phoneticPr fontId="6" type="noConversion"/>
  </si>
  <si>
    <t>전입여석</t>
    <phoneticPr fontId="12" type="noConversion"/>
  </si>
  <si>
    <t>비고</t>
    <phoneticPr fontId="12" type="noConversion"/>
  </si>
  <si>
    <t>대학</t>
    <phoneticPr fontId="6" type="noConversion"/>
  </si>
  <si>
    <t>전공</t>
    <phoneticPr fontId="3" type="noConversion"/>
  </si>
  <si>
    <t>인문과학대학 소계</t>
    <phoneticPr fontId="6" type="noConversion"/>
  </si>
  <si>
    <t>자연과학대학 소계</t>
    <phoneticPr fontId="6" type="noConversion"/>
  </si>
  <si>
    <t>사회과학대학 소계</t>
    <phoneticPr fontId="6" type="noConversion"/>
  </si>
  <si>
    <t>경영대학 소계</t>
    <phoneticPr fontId="6" type="noConversion"/>
  </si>
  <si>
    <t>대학 전체</t>
    <phoneticPr fontId="6" type="noConversion"/>
  </si>
  <si>
    <t>석당인재학부 소계</t>
    <phoneticPr fontId="3" type="noConversion"/>
  </si>
  <si>
    <t>글로벌비즈니스대학 소계</t>
    <phoneticPr fontId="6" type="noConversion"/>
  </si>
  <si>
    <t>생명자원과학대학 소계</t>
    <phoneticPr fontId="6" type="noConversion"/>
  </si>
  <si>
    <t>공과대학 소계</t>
    <phoneticPr fontId="6" type="noConversion"/>
  </si>
  <si>
    <t>디자인환경대학 소계</t>
    <phoneticPr fontId="6" type="noConversion"/>
  </si>
  <si>
    <t>예술체육대학 소계</t>
    <phoneticPr fontId="6" type="noConversion"/>
  </si>
  <si>
    <t>건강과학대학 소계</t>
    <phoneticPr fontId="6" type="noConversion"/>
  </si>
  <si>
    <t>16학번 이후만 신청가능</t>
    <phoneticPr fontId="12" type="noConversion"/>
  </si>
  <si>
    <t>실기고사 실시</t>
  </si>
  <si>
    <t>실기고사 실시</t>
    <phoneticPr fontId="12" type="noConversion"/>
  </si>
  <si>
    <t>실기고사 실시</t>
    <phoneticPr fontId="6" type="noConversion"/>
  </si>
  <si>
    <t>관광경영학과</t>
    <phoneticPr fontId="6" type="noConversion"/>
  </si>
  <si>
    <t>정치외교학전공</t>
    <phoneticPr fontId="6" type="noConversion"/>
  </si>
  <si>
    <t>사회학전공</t>
    <phoneticPr fontId="6" type="noConversion"/>
  </si>
  <si>
    <t>식품생명공학과</t>
    <phoneticPr fontId="6" type="noConversion"/>
  </si>
  <si>
    <t>정치·사회학부</t>
    <phoneticPr fontId="3" type="noConversion"/>
  </si>
  <si>
    <t>역사문화학부</t>
    <phoneticPr fontId="6" type="noConversion"/>
  </si>
  <si>
    <t>사학전공</t>
    <phoneticPr fontId="6" type="noConversion"/>
  </si>
  <si>
    <t>고고미술사학전공</t>
    <phoneticPr fontId="6" type="noConversion"/>
  </si>
  <si>
    <t>정보수학과</t>
    <phoneticPr fontId="6" type="noConversion"/>
  </si>
  <si>
    <t>반도체학과</t>
    <phoneticPr fontId="6" type="noConversion"/>
  </si>
  <si>
    <t>화학과</t>
    <phoneticPr fontId="6" type="noConversion"/>
  </si>
  <si>
    <t>바이오메디컬학과</t>
    <phoneticPr fontId="6" type="noConversion"/>
  </si>
  <si>
    <t>금융학과</t>
    <phoneticPr fontId="6" type="noConversion"/>
  </si>
  <si>
    <t>건설시스템공학과</t>
    <phoneticPr fontId="6" type="noConversion"/>
  </si>
  <si>
    <t>환경·에너지공학부</t>
    <phoneticPr fontId="6" type="noConversion"/>
  </si>
  <si>
    <t>환경안전전공</t>
    <phoneticPr fontId="6" type="noConversion"/>
  </si>
  <si>
    <t>미래에너지공학전공</t>
    <phoneticPr fontId="6" type="noConversion"/>
  </si>
  <si>
    <t>국제대학</t>
    <phoneticPr fontId="3" type="noConversion"/>
  </si>
  <si>
    <t>영미학과</t>
    <phoneticPr fontId="6" type="noConversion"/>
  </si>
  <si>
    <t>일본학과</t>
    <phoneticPr fontId="6" type="noConversion"/>
  </si>
  <si>
    <t>중국학과</t>
    <phoneticPr fontId="6" type="noConversion"/>
  </si>
  <si>
    <t>컴퓨터·AI공학부</t>
    <phoneticPr fontId="6" type="noConversion"/>
  </si>
  <si>
    <t>컴퓨터공학과</t>
    <phoneticPr fontId="3" type="noConversion"/>
  </si>
  <si>
    <t>AI학과</t>
    <phoneticPr fontId="3" type="noConversion"/>
  </si>
  <si>
    <t>간호학부</t>
    <phoneticPr fontId="3" type="noConversion"/>
  </si>
  <si>
    <t>간호학과</t>
    <phoneticPr fontId="3" type="noConversion"/>
  </si>
  <si>
    <t>간호학부 소계</t>
    <phoneticPr fontId="3" type="noConversion"/>
  </si>
  <si>
    <t>도시공학과</t>
    <phoneticPr fontId="6" type="noConversion"/>
  </si>
  <si>
    <t>제품스페이스디자인전공</t>
    <phoneticPr fontId="5" type="noConversion"/>
  </si>
  <si>
    <t>건축학전공(5년제)</t>
    <phoneticPr fontId="6" type="noConversion"/>
  </si>
  <si>
    <t>실내건축디자인전공(4년제)</t>
    <phoneticPr fontId="6" type="noConversion"/>
  </si>
  <si>
    <t>2024학년도 2학년 전부(과) 전출·입 여석</t>
    <phoneticPr fontId="6" type="noConversion"/>
  </si>
  <si>
    <t>전입: 2023학년도 결원 반영</t>
    <phoneticPr fontId="12" type="noConversion"/>
  </si>
  <si>
    <t>조선해양공학과</t>
    <phoneticPr fontId="6" type="noConversion"/>
  </si>
  <si>
    <t>미술학과</t>
    <phoneticPr fontId="6" type="noConversion"/>
  </si>
  <si>
    <t>전출여석</t>
  </si>
  <si>
    <t>전입불가</t>
    <phoneticPr fontId="6" type="noConversion"/>
  </si>
  <si>
    <t>경찰학과</t>
    <phoneticPr fontId="6" type="noConversion"/>
  </si>
  <si>
    <t>현대미술전공</t>
    <phoneticPr fontId="6" type="noConversion"/>
  </si>
  <si>
    <t>영상예술전공</t>
    <phoneticPr fontId="6" type="noConversion"/>
  </si>
  <si>
    <t>목조형가구전공</t>
    <phoneticPr fontId="6" type="noConversion"/>
  </si>
  <si>
    <t>도자예술전공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</si>
</sst>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_);[Red]\(0\)"/>
  </numFmts>
  <fonts count="21" x14ac:knownFonts="1">
    <font>
      <sz val="1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체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8"/>
      <name val="맑은 고딕"/>
      <family val="3"/>
      <charset val="129"/>
    </font>
    <font>
      <sz val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name val="맑은 고딕"/>
      <family val="3"/>
      <charset val="129"/>
      <scheme val="major"/>
    </font>
    <font>
      <b/>
      <sz val="10"/>
      <color rgb="FF00B050"/>
      <name val="맑은 고딕"/>
      <family val="3"/>
      <charset val="129"/>
      <scheme val="minor"/>
    </font>
    <font>
      <b/>
      <sz val="10"/>
      <color rgb="FF00B0F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8">
    <xf numFmtId="0" fontId="0" fillId="0" borderId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/>
  </cellStyleXfs>
  <cellXfs count="121">
    <xf numFmtId="0" fontId="0" fillId="0" borderId="0" xfId="0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1" fontId="16" fillId="0" borderId="1" xfId="1" applyFont="1" applyBorder="1" applyAlignment="1">
      <alignment horizontal="right" vertical="center"/>
    </xf>
    <xf numFmtId="41" fontId="16" fillId="0" borderId="1" xfId="1" applyFont="1" applyBorder="1" applyAlignment="1">
      <alignment vertical="center"/>
    </xf>
    <xf numFmtId="41" fontId="16" fillId="0" borderId="1" xfId="1" applyFont="1" applyFill="1" applyBorder="1" applyAlignment="1">
      <alignment vertical="center"/>
    </xf>
    <xf numFmtId="41" fontId="18" fillId="0" borderId="1" xfId="1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8" fillId="0" borderId="1" xfId="1" applyNumberFormat="1" applyFont="1" applyFill="1" applyBorder="1" applyAlignment="1">
      <alignment horizontal="left" vertical="center"/>
    </xf>
    <xf numFmtId="41" fontId="18" fillId="0" borderId="1" xfId="1" applyFont="1" applyFill="1" applyBorder="1" applyAlignment="1">
      <alignment horizontal="right" vertical="center"/>
    </xf>
    <xf numFmtId="0" fontId="18" fillId="0" borderId="1" xfId="0" applyFont="1" applyBorder="1" applyAlignment="1">
      <alignment vertical="center"/>
    </xf>
    <xf numFmtId="0" fontId="18" fillId="0" borderId="1" xfId="1" applyNumberFormat="1" applyFont="1" applyFill="1" applyBorder="1" applyAlignment="1">
      <alignment horizontal="left" vertical="center" shrinkToFit="1"/>
    </xf>
    <xf numFmtId="0" fontId="18" fillId="0" borderId="1" xfId="1" applyNumberFormat="1" applyFont="1" applyFill="1" applyBorder="1" applyAlignment="1">
      <alignment vertical="center"/>
    </xf>
    <xf numFmtId="0" fontId="9" fillId="0" borderId="1" xfId="1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8" fillId="0" borderId="1" xfId="1" applyNumberFormat="1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 shrinkToFit="1"/>
    </xf>
    <xf numFmtId="0" fontId="9" fillId="0" borderId="1" xfId="0" applyFont="1" applyBorder="1" applyAlignment="1">
      <alignment horizontal="left" vertical="center" wrapText="1" shrinkToFit="1"/>
    </xf>
    <xf numFmtId="0" fontId="18" fillId="0" borderId="1" xfId="0" applyFont="1" applyBorder="1" applyAlignment="1">
      <alignment vertical="center" wrapText="1" shrinkToFit="1"/>
    </xf>
    <xf numFmtId="0" fontId="18" fillId="0" borderId="1" xfId="0" applyFont="1" applyBorder="1" applyAlignment="1">
      <alignment vertical="center" shrinkToFit="1"/>
    </xf>
    <xf numFmtId="0" fontId="16" fillId="0" borderId="1" xfId="3" applyFont="1" applyBorder="1" applyAlignment="1">
      <alignment horizontal="justify" vertical="center" wrapText="1"/>
    </xf>
    <xf numFmtId="41" fontId="16" fillId="0" borderId="1" xfId="1" applyFont="1" applyFill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8" fillId="0" borderId="11" xfId="1" applyNumberFormat="1" applyFont="1" applyFill="1" applyBorder="1" applyAlignment="1">
      <alignment horizontal="left" vertical="center"/>
    </xf>
    <xf numFmtId="41" fontId="18" fillId="0" borderId="11" xfId="1" applyFont="1" applyFill="1" applyBorder="1" applyAlignment="1">
      <alignment horizontal="right" vertical="center"/>
    </xf>
    <xf numFmtId="41" fontId="18" fillId="0" borderId="11" xfId="1" applyFont="1" applyFill="1" applyBorder="1" applyAlignment="1">
      <alignment vertical="center"/>
    </xf>
    <xf numFmtId="41" fontId="16" fillId="0" borderId="11" xfId="1" applyFont="1" applyBorder="1" applyAlignment="1">
      <alignment horizontal="right" vertical="center"/>
    </xf>
    <xf numFmtId="0" fontId="18" fillId="0" borderId="12" xfId="0" applyFont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41" fontId="17" fillId="2" borderId="20" xfId="1" applyFont="1" applyFill="1" applyBorder="1" applyAlignment="1">
      <alignment horizontal="center" vertical="center"/>
    </xf>
    <xf numFmtId="176" fontId="17" fillId="2" borderId="20" xfId="1" applyNumberFormat="1" applyFont="1" applyFill="1" applyBorder="1" applyAlignment="1">
      <alignment horizontal="center" vertical="center"/>
    </xf>
    <xf numFmtId="41" fontId="11" fillId="2" borderId="20" xfId="1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41" fontId="17" fillId="4" borderId="23" xfId="1" applyFont="1" applyFill="1" applyBorder="1" applyAlignment="1">
      <alignment horizontal="right" vertical="center"/>
    </xf>
    <xf numFmtId="41" fontId="17" fillId="4" borderId="23" xfId="1" applyFont="1" applyFill="1" applyBorder="1" applyAlignment="1">
      <alignment vertical="center"/>
    </xf>
    <xf numFmtId="0" fontId="17" fillId="4" borderId="24" xfId="0" applyFont="1" applyFill="1" applyBorder="1" applyAlignment="1">
      <alignment vertical="center"/>
    </xf>
    <xf numFmtId="0" fontId="9" fillId="0" borderId="11" xfId="1" applyNumberFormat="1" applyFont="1" applyFill="1" applyBorder="1" applyAlignment="1">
      <alignment horizontal="left" vertical="center"/>
    </xf>
    <xf numFmtId="41" fontId="16" fillId="0" borderId="11" xfId="1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8" fillId="0" borderId="3" xfId="1" applyNumberFormat="1" applyFont="1" applyFill="1" applyBorder="1" applyAlignment="1">
      <alignment vertical="center"/>
    </xf>
    <xf numFmtId="41" fontId="18" fillId="0" borderId="3" xfId="1" applyFont="1" applyFill="1" applyBorder="1" applyAlignment="1">
      <alignment horizontal="right" vertical="center"/>
    </xf>
    <xf numFmtId="41" fontId="18" fillId="0" borderId="3" xfId="1" applyFont="1" applyFill="1" applyBorder="1" applyAlignment="1">
      <alignment vertical="center"/>
    </xf>
    <xf numFmtId="41" fontId="16" fillId="0" borderId="3" xfId="1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41" fontId="17" fillId="4" borderId="8" xfId="1" applyFont="1" applyFill="1" applyBorder="1" applyAlignment="1">
      <alignment horizontal="right" vertical="center"/>
    </xf>
    <xf numFmtId="41" fontId="17" fillId="4" borderId="8" xfId="1" applyFont="1" applyFill="1" applyBorder="1" applyAlignment="1">
      <alignment vertical="center"/>
    </xf>
    <xf numFmtId="0" fontId="17" fillId="4" borderId="9" xfId="0" applyFont="1" applyFill="1" applyBorder="1" applyAlignment="1">
      <alignment vertical="center"/>
    </xf>
    <xf numFmtId="0" fontId="18" fillId="0" borderId="11" xfId="0" applyFont="1" applyBorder="1" applyAlignment="1">
      <alignment horizontal="left" vertical="center" wrapText="1" shrinkToFit="1"/>
    </xf>
    <xf numFmtId="0" fontId="18" fillId="0" borderId="3" xfId="0" applyFont="1" applyBorder="1" applyAlignment="1">
      <alignment vertical="center"/>
    </xf>
    <xf numFmtId="0" fontId="16" fillId="0" borderId="11" xfId="3" applyFont="1" applyBorder="1" applyAlignment="1">
      <alignment horizontal="justify" vertical="center" wrapText="1"/>
    </xf>
    <xf numFmtId="0" fontId="18" fillId="0" borderId="3" xfId="0" applyFont="1" applyBorder="1" applyAlignment="1">
      <alignment vertical="center" wrapText="1"/>
    </xf>
    <xf numFmtId="41" fontId="11" fillId="4" borderId="23" xfId="1" applyFont="1" applyFill="1" applyBorder="1" applyAlignment="1">
      <alignment horizontal="right" vertical="center"/>
    </xf>
    <xf numFmtId="0" fontId="18" fillId="0" borderId="11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8" fillId="0" borderId="3" xfId="0" applyFont="1" applyBorder="1" applyAlignment="1">
      <alignment horizontal="left" vertical="center"/>
    </xf>
    <xf numFmtId="0" fontId="16" fillId="0" borderId="3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8" fillId="0" borderId="11" xfId="1" applyNumberFormat="1" applyFont="1" applyFill="1" applyBorder="1" applyAlignment="1">
      <alignment vertical="center"/>
    </xf>
    <xf numFmtId="0" fontId="15" fillId="0" borderId="4" xfId="0" applyFont="1" applyBorder="1" applyAlignment="1">
      <alignment horizontal="center" vertical="center" wrapText="1"/>
    </xf>
    <xf numFmtId="41" fontId="17" fillId="2" borderId="17" xfId="1" applyFont="1" applyFill="1" applyBorder="1" applyAlignment="1">
      <alignment vertical="center"/>
    </xf>
    <xf numFmtId="0" fontId="18" fillId="2" borderId="18" xfId="0" applyFont="1" applyFill="1" applyBorder="1" applyAlignment="1">
      <alignment vertical="center"/>
    </xf>
    <xf numFmtId="0" fontId="20" fillId="0" borderId="12" xfId="0" applyFont="1" applyBorder="1" applyAlignment="1">
      <alignment horizontal="center" vertical="center" wrapText="1"/>
    </xf>
    <xf numFmtId="0" fontId="9" fillId="3" borderId="26" xfId="0" applyFont="1" applyFill="1" applyBorder="1" applyAlignment="1">
      <alignment vertical="center"/>
    </xf>
    <xf numFmtId="0" fontId="9" fillId="3" borderId="25" xfId="0" applyFont="1" applyFill="1" applyBorder="1" applyAlignment="1">
      <alignment vertical="center"/>
    </xf>
    <xf numFmtId="0" fontId="17" fillId="2" borderId="16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/>
    </xf>
    <xf numFmtId="0" fontId="16" fillId="0" borderId="1" xfId="3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8" fillId="0" borderId="34" xfId="0" applyFont="1" applyBorder="1" applyAlignment="1">
      <alignment horizontal="left" vertical="center"/>
    </xf>
    <xf numFmtId="0" fontId="18" fillId="0" borderId="35" xfId="0" applyFont="1" applyBorder="1" applyAlignment="1">
      <alignment horizontal="left" vertical="center"/>
    </xf>
    <xf numFmtId="0" fontId="14" fillId="0" borderId="6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41" fontId="16" fillId="0" borderId="1" xfId="1" applyFont="1" applyFill="1" applyBorder="1" applyAlignment="1">
      <alignment horizontal="right" vertical="center"/>
    </xf>
    <xf numFmtId="0" fontId="18" fillId="0" borderId="1" xfId="0" applyFont="1" applyBorder="1" applyAlignment="1">
      <alignment horizontal="left" vertical="center"/>
    </xf>
    <xf numFmtId="0" fontId="16" fillId="0" borderId="11" xfId="3" applyFont="1" applyBorder="1" applyAlignment="1">
      <alignment horizontal="left" vertical="center" wrapText="1"/>
    </xf>
    <xf numFmtId="41" fontId="16" fillId="0" borderId="11" xfId="1" applyFont="1" applyFill="1" applyBorder="1" applyAlignment="1">
      <alignment horizontal="center" vertical="center"/>
    </xf>
    <xf numFmtId="41" fontId="16" fillId="0" borderId="1" xfId="1" applyFont="1" applyFill="1" applyBorder="1" applyAlignment="1">
      <alignment horizontal="center" vertical="center"/>
    </xf>
    <xf numFmtId="41" fontId="18" fillId="0" borderId="11" xfId="1" applyFont="1" applyFill="1" applyBorder="1" applyAlignment="1">
      <alignment horizontal="center" vertical="center"/>
    </xf>
    <xf numFmtId="41" fontId="18" fillId="0" borderId="1" xfId="1" applyFont="1" applyFill="1" applyBorder="1" applyAlignment="1">
      <alignment horizontal="center" vertical="center"/>
    </xf>
    <xf numFmtId="0" fontId="18" fillId="0" borderId="28" xfId="0" applyFont="1" applyBorder="1" applyAlignment="1">
      <alignment horizontal="left" vertical="center"/>
    </xf>
    <xf numFmtId="0" fontId="18" fillId="0" borderId="29" xfId="0" applyFont="1" applyBorder="1" applyAlignment="1">
      <alignment horizontal="left" vertical="center"/>
    </xf>
    <xf numFmtId="0" fontId="18" fillId="0" borderId="30" xfId="0" applyFont="1" applyBorder="1" applyAlignment="1">
      <alignment horizontal="left" vertical="center"/>
    </xf>
    <xf numFmtId="0" fontId="18" fillId="0" borderId="31" xfId="0" applyFont="1" applyBorder="1" applyAlignment="1">
      <alignment horizontal="left" vertical="center"/>
    </xf>
    <xf numFmtId="0" fontId="18" fillId="0" borderId="32" xfId="0" applyFont="1" applyBorder="1" applyAlignment="1">
      <alignment horizontal="left" vertical="center"/>
    </xf>
    <xf numFmtId="0" fontId="18" fillId="0" borderId="33" xfId="0" applyFont="1" applyBorder="1" applyAlignment="1">
      <alignment horizontal="left" vertical="center"/>
    </xf>
    <xf numFmtId="41" fontId="18" fillId="0" borderId="14" xfId="1" applyFont="1" applyFill="1" applyBorder="1" applyAlignment="1">
      <alignment horizontal="center" vertical="center"/>
    </xf>
    <xf numFmtId="41" fontId="18" fillId="0" borderId="27" xfId="1" applyFont="1" applyFill="1" applyBorder="1" applyAlignment="1">
      <alignment horizontal="center" vertical="center"/>
    </xf>
    <xf numFmtId="41" fontId="16" fillId="0" borderId="14" xfId="1" applyFont="1" applyBorder="1" applyAlignment="1">
      <alignment horizontal="center" vertical="center"/>
    </xf>
    <xf numFmtId="41" fontId="16" fillId="0" borderId="27" xfId="1" applyFont="1" applyBorder="1" applyAlignment="1">
      <alignment horizontal="center" vertical="center"/>
    </xf>
    <xf numFmtId="41" fontId="16" fillId="0" borderId="11" xfId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4" fillId="0" borderId="1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</cellXfs>
  <cellStyles count="8">
    <cellStyle name="쉼표 [0]" xfId="1" builtinId="6"/>
    <cellStyle name="쉼표 [0] 2" xfId="2"/>
    <cellStyle name="쉼표 [0] 3" xfId="5"/>
    <cellStyle name="쉼표 [0] 3 2" xfId="7"/>
    <cellStyle name="표준" xfId="0" builtinId="0"/>
    <cellStyle name="표준 2" xfId="3"/>
    <cellStyle name="표준 3" xfId="4"/>
    <cellStyle name="표준 3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79"/>
  <sheetViews>
    <sheetView tabSelected="1" zoomScale="85" zoomScaleNormal="85" zoomScaleSheetLayoutView="85" workbookViewId="0">
      <selection sqref="A1:H1"/>
    </sheetView>
  </sheetViews>
  <sheetFormatPr defaultColWidth="9" defaultRowHeight="12" x14ac:dyDescent="0.15"/>
  <cols>
    <col min="1" max="1" width="13.625" style="1" bestFit="1" customWidth="1"/>
    <col min="2" max="2" width="18.875" style="72" bestFit="1" customWidth="1"/>
    <col min="3" max="3" width="17" style="72" customWidth="1"/>
    <col min="4" max="4" width="25.625" style="72" customWidth="1"/>
    <col min="5" max="6" width="9" style="1"/>
    <col min="7" max="7" width="9" style="1" customWidth="1"/>
    <col min="8" max="8" width="24" style="1" bestFit="1" customWidth="1"/>
    <col min="9" max="16384" width="9" style="1"/>
  </cols>
  <sheetData>
    <row r="1" spans="1:8" ht="42.75" customHeight="1" thickBot="1" x14ac:dyDescent="0.2">
      <c r="A1" s="112" t="s">
        <v>98</v>
      </c>
      <c r="B1" s="113"/>
      <c r="C1" s="113"/>
      <c r="D1" s="113"/>
      <c r="E1" s="113"/>
      <c r="F1" s="113"/>
      <c r="G1" s="113"/>
      <c r="H1" s="114"/>
    </row>
    <row r="2" spans="1:8" s="2" customFormat="1" ht="21.95" customHeight="1" thickBot="1" x14ac:dyDescent="0.2">
      <c r="A2" s="36" t="s">
        <v>49</v>
      </c>
      <c r="B2" s="115" t="s">
        <v>44</v>
      </c>
      <c r="C2" s="115"/>
      <c r="D2" s="37" t="s">
        <v>50</v>
      </c>
      <c r="E2" s="38" t="s">
        <v>0</v>
      </c>
      <c r="F2" s="39" t="s">
        <v>102</v>
      </c>
      <c r="G2" s="39" t="s">
        <v>47</v>
      </c>
      <c r="H2" s="40" t="s">
        <v>48</v>
      </c>
    </row>
    <row r="3" spans="1:8" ht="21.95" customHeight="1" thickTop="1" x14ac:dyDescent="0.15">
      <c r="A3" s="86" t="s">
        <v>23</v>
      </c>
      <c r="B3" s="60" t="s">
        <v>22</v>
      </c>
      <c r="C3" s="60"/>
      <c r="D3" s="31"/>
      <c r="E3" s="32">
        <v>45</v>
      </c>
      <c r="F3" s="33">
        <v>13</v>
      </c>
      <c r="G3" s="34">
        <f>F3</f>
        <v>13</v>
      </c>
      <c r="H3" s="35"/>
    </row>
    <row r="4" spans="1:8" ht="21.95" customHeight="1" x14ac:dyDescent="0.15">
      <c r="A4" s="93"/>
      <c r="B4" s="95" t="s">
        <v>72</v>
      </c>
      <c r="C4" s="95"/>
      <c r="D4" s="9" t="s">
        <v>73</v>
      </c>
      <c r="E4" s="10">
        <v>40</v>
      </c>
      <c r="F4" s="7">
        <v>12</v>
      </c>
      <c r="G4" s="4">
        <f t="shared" ref="G4:G8" si="0">F4</f>
        <v>12</v>
      </c>
      <c r="H4" s="27"/>
    </row>
    <row r="5" spans="1:8" ht="21.95" customHeight="1" x14ac:dyDescent="0.15">
      <c r="A5" s="93"/>
      <c r="B5" s="95"/>
      <c r="C5" s="95"/>
      <c r="D5" s="9" t="s">
        <v>74</v>
      </c>
      <c r="E5" s="10">
        <v>40</v>
      </c>
      <c r="F5" s="7">
        <v>12</v>
      </c>
      <c r="G5" s="4">
        <f t="shared" si="0"/>
        <v>12</v>
      </c>
      <c r="H5" s="27"/>
    </row>
    <row r="6" spans="1:8" ht="21.95" customHeight="1" x14ac:dyDescent="0.15">
      <c r="A6" s="93"/>
      <c r="B6" s="8" t="s">
        <v>16</v>
      </c>
      <c r="C6" s="8"/>
      <c r="D6" s="12"/>
      <c r="E6" s="10">
        <v>60</v>
      </c>
      <c r="F6" s="7">
        <v>18</v>
      </c>
      <c r="G6" s="4">
        <f t="shared" si="0"/>
        <v>18</v>
      </c>
      <c r="H6" s="27"/>
    </row>
    <row r="7" spans="1:8" ht="21.95" customHeight="1" x14ac:dyDescent="0.15">
      <c r="A7" s="93"/>
      <c r="B7" s="8" t="s">
        <v>5</v>
      </c>
      <c r="C7" s="8"/>
      <c r="D7" s="13"/>
      <c r="E7" s="10">
        <v>35</v>
      </c>
      <c r="F7" s="7">
        <v>11</v>
      </c>
      <c r="G7" s="4">
        <v>0</v>
      </c>
      <c r="H7" s="28" t="s">
        <v>99</v>
      </c>
    </row>
    <row r="8" spans="1:8" ht="21.95" customHeight="1" x14ac:dyDescent="0.15">
      <c r="A8" s="93"/>
      <c r="B8" s="8" t="s">
        <v>32</v>
      </c>
      <c r="C8" s="8"/>
      <c r="D8" s="13"/>
      <c r="E8" s="10">
        <v>40</v>
      </c>
      <c r="F8" s="7">
        <v>12</v>
      </c>
      <c r="G8" s="4">
        <f t="shared" si="0"/>
        <v>12</v>
      </c>
      <c r="H8" s="27"/>
    </row>
    <row r="9" spans="1:8" s="3" customFormat="1" ht="21.95" customHeight="1" thickBot="1" x14ac:dyDescent="0.2">
      <c r="A9" s="87"/>
      <c r="B9" s="75" t="s">
        <v>51</v>
      </c>
      <c r="C9" s="75"/>
      <c r="D9" s="75"/>
      <c r="E9" s="41">
        <f>SUM(E3:E8)</f>
        <v>260</v>
      </c>
      <c r="F9" s="42">
        <f>SUM(F3:F8)</f>
        <v>78</v>
      </c>
      <c r="G9" s="42">
        <f>SUM(G3:G8)</f>
        <v>67</v>
      </c>
      <c r="H9" s="43"/>
    </row>
    <row r="10" spans="1:8" ht="21.95" customHeight="1" x14ac:dyDescent="0.15">
      <c r="A10" s="88" t="s">
        <v>24</v>
      </c>
      <c r="B10" s="47" t="s">
        <v>75</v>
      </c>
      <c r="C10" s="47"/>
      <c r="D10" s="47"/>
      <c r="E10" s="48">
        <v>45</v>
      </c>
      <c r="F10" s="49">
        <v>13</v>
      </c>
      <c r="G10" s="50">
        <f>F10</f>
        <v>13</v>
      </c>
      <c r="H10" s="51"/>
    </row>
    <row r="11" spans="1:8" ht="21.95" customHeight="1" x14ac:dyDescent="0.15">
      <c r="A11" s="93"/>
      <c r="B11" s="13" t="s">
        <v>76</v>
      </c>
      <c r="C11" s="13"/>
      <c r="D11" s="13"/>
      <c r="E11" s="10">
        <v>45</v>
      </c>
      <c r="F11" s="7">
        <v>13</v>
      </c>
      <c r="G11" s="5">
        <f t="shared" ref="G11:G45" si="1">F11</f>
        <v>13</v>
      </c>
      <c r="H11" s="27"/>
    </row>
    <row r="12" spans="1:8" ht="21.95" customHeight="1" x14ac:dyDescent="0.15">
      <c r="A12" s="93"/>
      <c r="B12" s="13" t="s">
        <v>77</v>
      </c>
      <c r="C12" s="13"/>
      <c r="D12" s="13"/>
      <c r="E12" s="10">
        <v>60</v>
      </c>
      <c r="F12" s="7">
        <v>18</v>
      </c>
      <c r="G12" s="5">
        <f t="shared" si="1"/>
        <v>18</v>
      </c>
      <c r="H12" s="27"/>
    </row>
    <row r="13" spans="1:8" ht="21.95" customHeight="1" x14ac:dyDescent="0.15">
      <c r="A13" s="93"/>
      <c r="B13" s="13" t="s">
        <v>78</v>
      </c>
      <c r="C13" s="13"/>
      <c r="D13" s="13"/>
      <c r="E13" s="10">
        <v>45</v>
      </c>
      <c r="F13" s="7">
        <v>13</v>
      </c>
      <c r="G13" s="5">
        <f t="shared" si="1"/>
        <v>13</v>
      </c>
      <c r="H13" s="27"/>
    </row>
    <row r="14" spans="1:8" s="3" customFormat="1" ht="21.95" customHeight="1" thickBot="1" x14ac:dyDescent="0.2">
      <c r="A14" s="89"/>
      <c r="B14" s="84" t="s">
        <v>52</v>
      </c>
      <c r="C14" s="84"/>
      <c r="D14" s="84"/>
      <c r="E14" s="52">
        <f>SUM(E10:E13)</f>
        <v>195</v>
      </c>
      <c r="F14" s="53">
        <f>SUM(F10:F13)</f>
        <v>57</v>
      </c>
      <c r="G14" s="53">
        <f>SUM(G10:G13)</f>
        <v>57</v>
      </c>
      <c r="H14" s="54"/>
    </row>
    <row r="15" spans="1:8" ht="21.95" customHeight="1" x14ac:dyDescent="0.15">
      <c r="A15" s="86" t="s">
        <v>26</v>
      </c>
      <c r="B15" s="116" t="s">
        <v>71</v>
      </c>
      <c r="C15" s="116"/>
      <c r="D15" s="44" t="s">
        <v>68</v>
      </c>
      <c r="E15" s="32">
        <v>40</v>
      </c>
      <c r="F15" s="33">
        <v>12</v>
      </c>
      <c r="G15" s="45">
        <f t="shared" si="1"/>
        <v>12</v>
      </c>
      <c r="H15" s="46"/>
    </row>
    <row r="16" spans="1:8" ht="21.95" customHeight="1" x14ac:dyDescent="0.15">
      <c r="A16" s="93"/>
      <c r="B16" s="117"/>
      <c r="C16" s="117"/>
      <c r="D16" s="14" t="s">
        <v>69</v>
      </c>
      <c r="E16" s="10">
        <v>35</v>
      </c>
      <c r="F16" s="7">
        <v>10</v>
      </c>
      <c r="G16" s="5">
        <f t="shared" si="1"/>
        <v>10</v>
      </c>
      <c r="H16" s="27"/>
    </row>
    <row r="17" spans="1:8" ht="21.95" customHeight="1" x14ac:dyDescent="0.15">
      <c r="A17" s="93"/>
      <c r="B17" s="8" t="s">
        <v>6</v>
      </c>
      <c r="C17" s="15"/>
      <c r="D17" s="9"/>
      <c r="E17" s="10">
        <v>60</v>
      </c>
      <c r="F17" s="7">
        <v>18</v>
      </c>
      <c r="G17" s="5">
        <f t="shared" si="1"/>
        <v>18</v>
      </c>
      <c r="H17" s="27"/>
    </row>
    <row r="18" spans="1:8" ht="21.95" customHeight="1" x14ac:dyDescent="0.15">
      <c r="A18" s="93"/>
      <c r="B18" s="16" t="s">
        <v>7</v>
      </c>
      <c r="C18" s="16"/>
      <c r="D18" s="16"/>
      <c r="E18" s="10">
        <v>50</v>
      </c>
      <c r="F18" s="7">
        <v>15</v>
      </c>
      <c r="G18" s="5">
        <f t="shared" si="1"/>
        <v>15</v>
      </c>
      <c r="H18" s="27"/>
    </row>
    <row r="19" spans="1:8" ht="21.95" customHeight="1" x14ac:dyDescent="0.15">
      <c r="A19" s="93"/>
      <c r="B19" s="8" t="s">
        <v>33</v>
      </c>
      <c r="C19" s="8"/>
      <c r="D19" s="9"/>
      <c r="E19" s="10">
        <v>55</v>
      </c>
      <c r="F19" s="7">
        <v>16</v>
      </c>
      <c r="G19" s="5">
        <f t="shared" si="1"/>
        <v>16</v>
      </c>
      <c r="H19" s="27"/>
    </row>
    <row r="20" spans="1:8" ht="21.95" customHeight="1" x14ac:dyDescent="0.15">
      <c r="A20" s="93"/>
      <c r="B20" s="8" t="s">
        <v>8</v>
      </c>
      <c r="C20" s="8"/>
      <c r="D20" s="9"/>
      <c r="E20" s="10">
        <v>80</v>
      </c>
      <c r="F20" s="7">
        <v>24</v>
      </c>
      <c r="G20" s="5">
        <f t="shared" si="1"/>
        <v>24</v>
      </c>
      <c r="H20" s="27"/>
    </row>
    <row r="21" spans="1:8" ht="21.95" customHeight="1" x14ac:dyDescent="0.15">
      <c r="A21" s="93"/>
      <c r="B21" s="8" t="s">
        <v>104</v>
      </c>
      <c r="C21" s="8"/>
      <c r="D21" s="9"/>
      <c r="E21" s="10">
        <v>70</v>
      </c>
      <c r="F21" s="7">
        <v>21</v>
      </c>
      <c r="G21" s="5">
        <f t="shared" si="1"/>
        <v>21</v>
      </c>
      <c r="H21" s="27"/>
    </row>
    <row r="22" spans="1:8" s="3" customFormat="1" ht="21.95" customHeight="1" thickBot="1" x14ac:dyDescent="0.2">
      <c r="A22" s="87"/>
      <c r="B22" s="75" t="s">
        <v>53</v>
      </c>
      <c r="C22" s="75"/>
      <c r="D22" s="75"/>
      <c r="E22" s="41">
        <f>SUM(E15:E21)</f>
        <v>390</v>
      </c>
      <c r="F22" s="42">
        <f>SUM(F15:F21)</f>
        <v>116</v>
      </c>
      <c r="G22" s="42">
        <f>SUM(G15:G21)</f>
        <v>116</v>
      </c>
      <c r="H22" s="43"/>
    </row>
    <row r="23" spans="1:8" ht="21.95" customHeight="1" x14ac:dyDescent="0.15">
      <c r="A23" s="88" t="s">
        <v>25</v>
      </c>
      <c r="B23" s="56" t="s">
        <v>9</v>
      </c>
      <c r="C23" s="56"/>
      <c r="D23" s="56"/>
      <c r="E23" s="48">
        <v>278</v>
      </c>
      <c r="F23" s="49">
        <v>83</v>
      </c>
      <c r="G23" s="50">
        <f t="shared" si="1"/>
        <v>83</v>
      </c>
      <c r="H23" s="51"/>
    </row>
    <row r="24" spans="1:8" ht="21.95" customHeight="1" x14ac:dyDescent="0.15">
      <c r="A24" s="93"/>
      <c r="B24" s="17" t="s">
        <v>67</v>
      </c>
      <c r="C24" s="17"/>
      <c r="D24" s="11"/>
      <c r="E24" s="10">
        <v>110</v>
      </c>
      <c r="F24" s="7">
        <v>33</v>
      </c>
      <c r="G24" s="5">
        <f t="shared" si="1"/>
        <v>33</v>
      </c>
      <c r="H24" s="27"/>
    </row>
    <row r="25" spans="1:8" ht="21.95" customHeight="1" x14ac:dyDescent="0.15">
      <c r="A25" s="93"/>
      <c r="B25" s="8" t="s">
        <v>11</v>
      </c>
      <c r="C25" s="8"/>
      <c r="D25" s="16"/>
      <c r="E25" s="10">
        <v>110</v>
      </c>
      <c r="F25" s="7">
        <v>33</v>
      </c>
      <c r="G25" s="5">
        <f t="shared" si="1"/>
        <v>33</v>
      </c>
      <c r="H25" s="27"/>
    </row>
    <row r="26" spans="1:8" ht="21.95" customHeight="1" x14ac:dyDescent="0.15">
      <c r="A26" s="93"/>
      <c r="B26" s="18" t="s">
        <v>10</v>
      </c>
      <c r="C26" s="18"/>
      <c r="D26" s="9"/>
      <c r="E26" s="10">
        <v>110</v>
      </c>
      <c r="F26" s="7">
        <v>33</v>
      </c>
      <c r="G26" s="5">
        <f t="shared" si="1"/>
        <v>33</v>
      </c>
      <c r="H26" s="27"/>
    </row>
    <row r="27" spans="1:8" ht="21.95" customHeight="1" x14ac:dyDescent="0.15">
      <c r="A27" s="93"/>
      <c r="B27" s="18" t="s">
        <v>79</v>
      </c>
      <c r="C27" s="18"/>
      <c r="D27" s="9"/>
      <c r="E27" s="10">
        <v>60</v>
      </c>
      <c r="F27" s="7">
        <v>18</v>
      </c>
      <c r="G27" s="5">
        <f t="shared" si="1"/>
        <v>18</v>
      </c>
      <c r="H27" s="27"/>
    </row>
    <row r="28" spans="1:8" s="3" customFormat="1" ht="21.95" customHeight="1" thickBot="1" x14ac:dyDescent="0.2">
      <c r="A28" s="89"/>
      <c r="B28" s="84" t="s">
        <v>54</v>
      </c>
      <c r="C28" s="84"/>
      <c r="D28" s="84"/>
      <c r="E28" s="52">
        <f>SUM(E23:E27)</f>
        <v>668</v>
      </c>
      <c r="F28" s="53">
        <f>SUM(F23:F27)</f>
        <v>200</v>
      </c>
      <c r="G28" s="53">
        <f>SUM(G23:G27)</f>
        <v>200</v>
      </c>
      <c r="H28" s="54"/>
    </row>
    <row r="29" spans="1:8" ht="21.95" customHeight="1" x14ac:dyDescent="0.15">
      <c r="A29" s="80" t="s">
        <v>27</v>
      </c>
      <c r="B29" s="55" t="s">
        <v>34</v>
      </c>
      <c r="C29" s="55"/>
      <c r="D29" s="31"/>
      <c r="E29" s="32">
        <v>55</v>
      </c>
      <c r="F29" s="33">
        <v>16</v>
      </c>
      <c r="G29" s="45">
        <f t="shared" si="1"/>
        <v>16</v>
      </c>
      <c r="H29" s="46"/>
    </row>
    <row r="30" spans="1:8" ht="21.95" customHeight="1" x14ac:dyDescent="0.15">
      <c r="A30" s="81"/>
      <c r="B30" s="19" t="s">
        <v>12</v>
      </c>
      <c r="C30" s="19"/>
      <c r="D30" s="8"/>
      <c r="E30" s="10">
        <v>50</v>
      </c>
      <c r="F30" s="7">
        <v>15</v>
      </c>
      <c r="G30" s="5">
        <f t="shared" si="1"/>
        <v>15</v>
      </c>
      <c r="H30" s="27"/>
    </row>
    <row r="31" spans="1:8" ht="21.95" customHeight="1" x14ac:dyDescent="0.15">
      <c r="A31" s="81"/>
      <c r="B31" s="20" t="s">
        <v>70</v>
      </c>
      <c r="C31" s="19"/>
      <c r="D31" s="9"/>
      <c r="E31" s="10">
        <v>50</v>
      </c>
      <c r="F31" s="7">
        <v>15</v>
      </c>
      <c r="G31" s="5">
        <f t="shared" si="1"/>
        <v>15</v>
      </c>
      <c r="H31" s="27"/>
    </row>
    <row r="32" spans="1:8" ht="21.95" customHeight="1" x14ac:dyDescent="0.15">
      <c r="A32" s="81"/>
      <c r="B32" s="21" t="s">
        <v>35</v>
      </c>
      <c r="C32" s="21"/>
      <c r="D32" s="9"/>
      <c r="E32" s="10">
        <v>40</v>
      </c>
      <c r="F32" s="7">
        <v>12</v>
      </c>
      <c r="G32" s="5">
        <f t="shared" si="1"/>
        <v>12</v>
      </c>
      <c r="H32" s="27"/>
    </row>
    <row r="33" spans="1:8" s="3" customFormat="1" ht="21.95" customHeight="1" thickBot="1" x14ac:dyDescent="0.2">
      <c r="A33" s="83"/>
      <c r="B33" s="75" t="s">
        <v>58</v>
      </c>
      <c r="C33" s="75"/>
      <c r="D33" s="75"/>
      <c r="E33" s="41">
        <f>SUM(E29:E32)</f>
        <v>195</v>
      </c>
      <c r="F33" s="42">
        <f>SUM(F29:F32)</f>
        <v>58</v>
      </c>
      <c r="G33" s="42">
        <f>SUM(G29:G32)</f>
        <v>58</v>
      </c>
      <c r="H33" s="43"/>
    </row>
    <row r="34" spans="1:8" ht="21.95" customHeight="1" x14ac:dyDescent="0.15">
      <c r="A34" s="88" t="s">
        <v>4</v>
      </c>
      <c r="B34" s="58" t="s">
        <v>36</v>
      </c>
      <c r="C34" s="58"/>
      <c r="D34" s="56"/>
      <c r="E34" s="48">
        <v>50</v>
      </c>
      <c r="F34" s="49">
        <v>15</v>
      </c>
      <c r="G34" s="50">
        <f t="shared" si="1"/>
        <v>15</v>
      </c>
      <c r="H34" s="51"/>
    </row>
    <row r="35" spans="1:8" ht="21.95" customHeight="1" x14ac:dyDescent="0.15">
      <c r="A35" s="93"/>
      <c r="B35" s="18" t="s">
        <v>94</v>
      </c>
      <c r="C35" s="18"/>
      <c r="D35" s="11"/>
      <c r="E35" s="10">
        <v>50</v>
      </c>
      <c r="F35" s="7">
        <v>15</v>
      </c>
      <c r="G35" s="5">
        <f t="shared" si="1"/>
        <v>15</v>
      </c>
      <c r="H35" s="27"/>
    </row>
    <row r="36" spans="1:8" ht="21.95" customHeight="1" x14ac:dyDescent="0.15">
      <c r="A36" s="93"/>
      <c r="B36" s="11" t="s">
        <v>80</v>
      </c>
      <c r="C36" s="11"/>
      <c r="D36" s="11"/>
      <c r="E36" s="10">
        <v>75</v>
      </c>
      <c r="F36" s="7">
        <v>22</v>
      </c>
      <c r="G36" s="5">
        <f t="shared" si="1"/>
        <v>22</v>
      </c>
      <c r="H36" s="27"/>
    </row>
    <row r="37" spans="1:8" ht="21.95" customHeight="1" x14ac:dyDescent="0.15">
      <c r="A37" s="93"/>
      <c r="B37" s="95" t="s">
        <v>81</v>
      </c>
      <c r="C37" s="95"/>
      <c r="D37" s="11" t="s">
        <v>82</v>
      </c>
      <c r="E37" s="10">
        <v>45</v>
      </c>
      <c r="F37" s="7">
        <v>13</v>
      </c>
      <c r="G37" s="5">
        <f t="shared" si="1"/>
        <v>13</v>
      </c>
      <c r="H37" s="27"/>
    </row>
    <row r="38" spans="1:8" ht="21.95" customHeight="1" x14ac:dyDescent="0.15">
      <c r="A38" s="93"/>
      <c r="B38" s="95"/>
      <c r="C38" s="95"/>
      <c r="D38" s="9" t="s">
        <v>83</v>
      </c>
      <c r="E38" s="10">
        <v>45</v>
      </c>
      <c r="F38" s="7">
        <v>13</v>
      </c>
      <c r="G38" s="5">
        <f t="shared" si="1"/>
        <v>13</v>
      </c>
      <c r="H38" s="27"/>
    </row>
    <row r="39" spans="1:8" ht="21.95" customHeight="1" x14ac:dyDescent="0.15">
      <c r="A39" s="93"/>
      <c r="B39" s="11" t="s">
        <v>37</v>
      </c>
      <c r="C39" s="11"/>
      <c r="D39" s="9"/>
      <c r="E39" s="10">
        <v>90</v>
      </c>
      <c r="F39" s="7">
        <v>27</v>
      </c>
      <c r="G39" s="5">
        <f t="shared" si="1"/>
        <v>27</v>
      </c>
      <c r="H39" s="27"/>
    </row>
    <row r="40" spans="1:8" ht="21.95" customHeight="1" x14ac:dyDescent="0.15">
      <c r="A40" s="93"/>
      <c r="B40" s="18" t="s">
        <v>38</v>
      </c>
      <c r="C40" s="18"/>
      <c r="D40" s="9"/>
      <c r="E40" s="10">
        <v>130</v>
      </c>
      <c r="F40" s="7">
        <v>39</v>
      </c>
      <c r="G40" s="5">
        <f t="shared" si="1"/>
        <v>39</v>
      </c>
      <c r="H40" s="27"/>
    </row>
    <row r="41" spans="1:8" ht="21.95" customHeight="1" x14ac:dyDescent="0.15">
      <c r="A41" s="93"/>
      <c r="B41" s="18" t="s">
        <v>39</v>
      </c>
      <c r="C41" s="18"/>
      <c r="D41" s="9"/>
      <c r="E41" s="10">
        <v>195</v>
      </c>
      <c r="F41" s="7">
        <v>58</v>
      </c>
      <c r="G41" s="5">
        <f t="shared" si="1"/>
        <v>58</v>
      </c>
      <c r="H41" s="27"/>
    </row>
    <row r="42" spans="1:8" ht="21.95" customHeight="1" x14ac:dyDescent="0.15">
      <c r="A42" s="93"/>
      <c r="B42" s="18" t="s">
        <v>40</v>
      </c>
      <c r="C42" s="18"/>
      <c r="D42" s="9"/>
      <c r="E42" s="10">
        <v>75</v>
      </c>
      <c r="F42" s="7">
        <v>22</v>
      </c>
      <c r="G42" s="5">
        <f t="shared" si="1"/>
        <v>22</v>
      </c>
      <c r="H42" s="27"/>
    </row>
    <row r="43" spans="1:8" ht="21.95" customHeight="1" x14ac:dyDescent="0.15">
      <c r="A43" s="93"/>
      <c r="B43" s="11" t="s">
        <v>100</v>
      </c>
      <c r="C43" s="11"/>
      <c r="D43" s="8"/>
      <c r="E43" s="10">
        <v>50</v>
      </c>
      <c r="F43" s="7">
        <v>15</v>
      </c>
      <c r="G43" s="5">
        <f t="shared" si="1"/>
        <v>15</v>
      </c>
      <c r="H43" s="27"/>
    </row>
    <row r="44" spans="1:8" ht="21.95" customHeight="1" x14ac:dyDescent="0.15">
      <c r="A44" s="93"/>
      <c r="B44" s="18" t="s">
        <v>41</v>
      </c>
      <c r="C44" s="18"/>
      <c r="D44" s="17" t="s">
        <v>1</v>
      </c>
      <c r="E44" s="10">
        <v>100</v>
      </c>
      <c r="F44" s="7">
        <v>30</v>
      </c>
      <c r="G44" s="5">
        <f t="shared" si="1"/>
        <v>30</v>
      </c>
      <c r="H44" s="27"/>
    </row>
    <row r="45" spans="1:8" ht="21.95" customHeight="1" x14ac:dyDescent="0.15">
      <c r="A45" s="93"/>
      <c r="B45" s="22" t="s">
        <v>42</v>
      </c>
      <c r="C45" s="22"/>
      <c r="D45" s="8"/>
      <c r="E45" s="10">
        <v>95</v>
      </c>
      <c r="F45" s="7">
        <v>28</v>
      </c>
      <c r="G45" s="5">
        <f t="shared" si="1"/>
        <v>28</v>
      </c>
      <c r="H45" s="27"/>
    </row>
    <row r="46" spans="1:8" s="3" customFormat="1" ht="21.95" customHeight="1" thickBot="1" x14ac:dyDescent="0.2">
      <c r="A46" s="89"/>
      <c r="B46" s="84" t="s">
        <v>59</v>
      </c>
      <c r="C46" s="84"/>
      <c r="D46" s="84"/>
      <c r="E46" s="52">
        <f>SUM(E34:E45)</f>
        <v>1000</v>
      </c>
      <c r="F46" s="53">
        <f>SUM(F34:F45)</f>
        <v>297</v>
      </c>
      <c r="G46" s="53">
        <f>SUM(G34:G45)</f>
        <v>297</v>
      </c>
      <c r="H46" s="54"/>
    </row>
    <row r="47" spans="1:8" ht="21.95" customHeight="1" x14ac:dyDescent="0.15">
      <c r="A47" s="76" t="s">
        <v>19</v>
      </c>
      <c r="B47" s="96" t="s">
        <v>46</v>
      </c>
      <c r="C47" s="96"/>
      <c r="D47" s="57" t="s">
        <v>96</v>
      </c>
      <c r="E47" s="97">
        <v>55</v>
      </c>
      <c r="F47" s="99">
        <v>16</v>
      </c>
      <c r="G47" s="45">
        <v>8</v>
      </c>
      <c r="H47" s="118" t="s">
        <v>65</v>
      </c>
    </row>
    <row r="48" spans="1:8" ht="21.95" customHeight="1" x14ac:dyDescent="0.15">
      <c r="A48" s="77"/>
      <c r="B48" s="85"/>
      <c r="C48" s="85"/>
      <c r="D48" s="23" t="s">
        <v>97</v>
      </c>
      <c r="E48" s="98"/>
      <c r="F48" s="100"/>
      <c r="G48" s="5">
        <v>8</v>
      </c>
      <c r="H48" s="120"/>
    </row>
    <row r="49" spans="1:8" ht="21.95" customHeight="1" x14ac:dyDescent="0.15">
      <c r="A49" s="77"/>
      <c r="B49" s="85" t="s">
        <v>14</v>
      </c>
      <c r="C49" s="85"/>
      <c r="D49" s="23" t="s">
        <v>3</v>
      </c>
      <c r="E49" s="94">
        <v>65</v>
      </c>
      <c r="F49" s="94">
        <v>19</v>
      </c>
      <c r="G49" s="6">
        <v>6</v>
      </c>
      <c r="H49" s="92" t="s">
        <v>64</v>
      </c>
    </row>
    <row r="50" spans="1:8" ht="21.95" customHeight="1" x14ac:dyDescent="0.15">
      <c r="A50" s="77"/>
      <c r="B50" s="85"/>
      <c r="C50" s="85"/>
      <c r="D50" s="23" t="s">
        <v>95</v>
      </c>
      <c r="E50" s="94"/>
      <c r="F50" s="94"/>
      <c r="G50" s="6">
        <v>13</v>
      </c>
      <c r="H50" s="92"/>
    </row>
    <row r="51" spans="1:8" ht="21.95" customHeight="1" x14ac:dyDescent="0.15">
      <c r="A51" s="77"/>
      <c r="B51" s="25" t="s">
        <v>15</v>
      </c>
      <c r="C51" s="25"/>
      <c r="D51" s="25"/>
      <c r="E51" s="24">
        <v>50</v>
      </c>
      <c r="F51" s="7">
        <v>15</v>
      </c>
      <c r="G51" s="5">
        <f>F51</f>
        <v>15</v>
      </c>
      <c r="H51" s="27"/>
    </row>
    <row r="52" spans="1:8" ht="21.95" customHeight="1" x14ac:dyDescent="0.15">
      <c r="A52" s="77"/>
      <c r="B52" s="8" t="s">
        <v>17</v>
      </c>
      <c r="C52" s="8"/>
      <c r="D52" s="11"/>
      <c r="E52" s="10">
        <v>45</v>
      </c>
      <c r="F52" s="7">
        <v>13</v>
      </c>
      <c r="G52" s="5">
        <f t="shared" ref="G52:G74" si="2">F52</f>
        <v>13</v>
      </c>
      <c r="H52" s="27"/>
    </row>
    <row r="53" spans="1:8" ht="21.95" customHeight="1" thickBot="1" x14ac:dyDescent="0.2">
      <c r="A53" s="78"/>
      <c r="B53" s="75" t="s">
        <v>60</v>
      </c>
      <c r="C53" s="75"/>
      <c r="D53" s="75"/>
      <c r="E53" s="59">
        <f>SUM(E47:E52)</f>
        <v>215</v>
      </c>
      <c r="F53" s="42">
        <f>SUM(F47:F52)</f>
        <v>63</v>
      </c>
      <c r="G53" s="42">
        <f>SUM(G47:G52)</f>
        <v>63</v>
      </c>
      <c r="H53" s="43"/>
    </row>
    <row r="54" spans="1:8" ht="21.95" customHeight="1" x14ac:dyDescent="0.15">
      <c r="A54" s="79" t="s">
        <v>20</v>
      </c>
      <c r="B54" s="101" t="s">
        <v>101</v>
      </c>
      <c r="C54" s="102"/>
      <c r="D54" s="63" t="s">
        <v>105</v>
      </c>
      <c r="E54" s="107">
        <v>80</v>
      </c>
      <c r="F54" s="107">
        <v>24</v>
      </c>
      <c r="G54" s="109">
        <f t="shared" si="2"/>
        <v>24</v>
      </c>
      <c r="H54" s="118" t="s">
        <v>65</v>
      </c>
    </row>
    <row r="55" spans="1:8" ht="21.95" customHeight="1" x14ac:dyDescent="0.15">
      <c r="A55" s="80"/>
      <c r="B55" s="103"/>
      <c r="C55" s="104"/>
      <c r="D55" s="61" t="s">
        <v>106</v>
      </c>
      <c r="E55" s="108"/>
      <c r="F55" s="108"/>
      <c r="G55" s="110"/>
      <c r="H55" s="119"/>
    </row>
    <row r="56" spans="1:8" ht="21.95" customHeight="1" x14ac:dyDescent="0.15">
      <c r="A56" s="80"/>
      <c r="B56" s="103"/>
      <c r="C56" s="104"/>
      <c r="D56" s="61" t="s">
        <v>107</v>
      </c>
      <c r="E56" s="108"/>
      <c r="F56" s="108"/>
      <c r="G56" s="110"/>
      <c r="H56" s="119"/>
    </row>
    <row r="57" spans="1:8" ht="21.95" customHeight="1" x14ac:dyDescent="0.15">
      <c r="A57" s="80"/>
      <c r="B57" s="105"/>
      <c r="C57" s="106"/>
      <c r="D57" s="61" t="s">
        <v>108</v>
      </c>
      <c r="E57" s="99"/>
      <c r="F57" s="99"/>
      <c r="G57" s="111"/>
      <c r="H57" s="120"/>
    </row>
    <row r="58" spans="1:8" ht="21.95" customHeight="1" x14ac:dyDescent="0.15">
      <c r="A58" s="81"/>
      <c r="B58" s="11" t="s">
        <v>18</v>
      </c>
      <c r="C58" s="11"/>
      <c r="D58" s="25"/>
      <c r="E58" s="10">
        <v>90</v>
      </c>
      <c r="F58" s="7">
        <v>27</v>
      </c>
      <c r="G58" s="5">
        <f t="shared" si="2"/>
        <v>27</v>
      </c>
      <c r="H58" s="29" t="s">
        <v>66</v>
      </c>
    </row>
    <row r="59" spans="1:8" ht="21.95" customHeight="1" x14ac:dyDescent="0.15">
      <c r="A59" s="81"/>
      <c r="B59" s="11" t="s">
        <v>13</v>
      </c>
      <c r="C59" s="11"/>
      <c r="D59" s="8"/>
      <c r="E59" s="10">
        <v>104</v>
      </c>
      <c r="F59" s="7">
        <v>31</v>
      </c>
      <c r="G59" s="5">
        <f t="shared" si="2"/>
        <v>31</v>
      </c>
      <c r="H59" s="27"/>
    </row>
    <row r="60" spans="1:8" s="3" customFormat="1" ht="21.95" customHeight="1" x14ac:dyDescent="0.15">
      <c r="A60" s="81"/>
      <c r="B60" s="22" t="s">
        <v>45</v>
      </c>
      <c r="C60" s="22"/>
      <c r="D60" s="9"/>
      <c r="E60" s="10">
        <v>60</v>
      </c>
      <c r="F60" s="7">
        <v>18</v>
      </c>
      <c r="G60" s="5">
        <f t="shared" si="2"/>
        <v>18</v>
      </c>
      <c r="H60" s="29"/>
    </row>
    <row r="61" spans="1:8" ht="21.95" customHeight="1" thickBot="1" x14ac:dyDescent="0.2">
      <c r="A61" s="82"/>
      <c r="B61" s="84" t="s">
        <v>61</v>
      </c>
      <c r="C61" s="84"/>
      <c r="D61" s="84"/>
      <c r="E61" s="52">
        <f>SUM(E54:E60)</f>
        <v>334</v>
      </c>
      <c r="F61" s="53">
        <f>SUM(F54:F60)</f>
        <v>100</v>
      </c>
      <c r="G61" s="53">
        <f>SUM(G54:G60)</f>
        <v>100</v>
      </c>
      <c r="H61" s="54"/>
    </row>
    <row r="62" spans="1:8" ht="21.95" customHeight="1" x14ac:dyDescent="0.15">
      <c r="A62" s="80" t="s">
        <v>31</v>
      </c>
      <c r="B62" s="60" t="s">
        <v>28</v>
      </c>
      <c r="C62" s="60"/>
      <c r="D62" s="61"/>
      <c r="E62" s="33">
        <v>70</v>
      </c>
      <c r="F62" s="33">
        <v>21</v>
      </c>
      <c r="G62" s="45">
        <f t="shared" si="2"/>
        <v>21</v>
      </c>
      <c r="H62" s="46"/>
    </row>
    <row r="63" spans="1:8" s="3" customFormat="1" ht="21.95" customHeight="1" x14ac:dyDescent="0.15">
      <c r="A63" s="81"/>
      <c r="B63" s="11" t="s">
        <v>29</v>
      </c>
      <c r="C63" s="11"/>
      <c r="D63" s="26"/>
      <c r="E63" s="7">
        <v>55</v>
      </c>
      <c r="F63" s="7">
        <v>16</v>
      </c>
      <c r="G63" s="5">
        <f t="shared" si="2"/>
        <v>16</v>
      </c>
      <c r="H63" s="30"/>
    </row>
    <row r="64" spans="1:8" s="3" customFormat="1" ht="21.95" customHeight="1" x14ac:dyDescent="0.15">
      <c r="A64" s="81"/>
      <c r="B64" s="8" t="s">
        <v>30</v>
      </c>
      <c r="C64" s="8"/>
      <c r="D64" s="26"/>
      <c r="E64" s="10">
        <v>60</v>
      </c>
      <c r="F64" s="7">
        <v>18</v>
      </c>
      <c r="G64" s="5">
        <f t="shared" si="2"/>
        <v>18</v>
      </c>
      <c r="H64" s="30"/>
    </row>
    <row r="65" spans="1:8" ht="21.95" customHeight="1" thickBot="1" x14ac:dyDescent="0.2">
      <c r="A65" s="83"/>
      <c r="B65" s="75" t="s">
        <v>62</v>
      </c>
      <c r="C65" s="75"/>
      <c r="D65" s="75"/>
      <c r="E65" s="41">
        <f>SUM(E62:E64)</f>
        <v>185</v>
      </c>
      <c r="F65" s="42">
        <f>SUM(F62:F64)</f>
        <v>55</v>
      </c>
      <c r="G65" s="42">
        <f>SUM(G62:G64)</f>
        <v>55</v>
      </c>
      <c r="H65" s="43"/>
    </row>
    <row r="66" spans="1:8" ht="21.95" customHeight="1" x14ac:dyDescent="0.15">
      <c r="A66" s="79" t="s">
        <v>84</v>
      </c>
      <c r="B66" s="62" t="s">
        <v>21</v>
      </c>
      <c r="C66" s="62"/>
      <c r="D66" s="47"/>
      <c r="E66" s="49">
        <v>70</v>
      </c>
      <c r="F66" s="49">
        <v>21</v>
      </c>
      <c r="G66" s="50">
        <f t="shared" si="2"/>
        <v>21</v>
      </c>
      <c r="H66" s="51"/>
    </row>
    <row r="67" spans="1:8" ht="21.95" customHeight="1" x14ac:dyDescent="0.15">
      <c r="A67" s="81"/>
      <c r="B67" s="8" t="s">
        <v>85</v>
      </c>
      <c r="C67" s="8"/>
      <c r="D67" s="13"/>
      <c r="E67" s="7">
        <v>80</v>
      </c>
      <c r="F67" s="7">
        <v>24</v>
      </c>
      <c r="G67" s="5">
        <f t="shared" si="2"/>
        <v>24</v>
      </c>
      <c r="H67" s="27"/>
    </row>
    <row r="68" spans="1:8" ht="21.95" customHeight="1" x14ac:dyDescent="0.15">
      <c r="A68" s="81"/>
      <c r="B68" s="8" t="s">
        <v>87</v>
      </c>
      <c r="C68" s="8"/>
      <c r="D68" s="13"/>
      <c r="E68" s="7">
        <v>60</v>
      </c>
      <c r="F68" s="7">
        <v>18</v>
      </c>
      <c r="G68" s="5">
        <f t="shared" si="2"/>
        <v>18</v>
      </c>
      <c r="H68" s="27"/>
    </row>
    <row r="69" spans="1:8" ht="21.95" customHeight="1" x14ac:dyDescent="0.15">
      <c r="A69" s="81"/>
      <c r="B69" s="8" t="s">
        <v>86</v>
      </c>
      <c r="C69" s="8"/>
      <c r="D69" s="13"/>
      <c r="E69" s="7">
        <v>50</v>
      </c>
      <c r="F69" s="7">
        <v>15</v>
      </c>
      <c r="G69" s="5">
        <f t="shared" si="2"/>
        <v>15</v>
      </c>
      <c r="H69" s="27"/>
    </row>
    <row r="70" spans="1:8" ht="21.75" customHeight="1" thickBot="1" x14ac:dyDescent="0.2">
      <c r="A70" s="82"/>
      <c r="B70" s="84" t="s">
        <v>57</v>
      </c>
      <c r="C70" s="84"/>
      <c r="D70" s="84"/>
      <c r="E70" s="53">
        <f>SUM(E66:E69)</f>
        <v>260</v>
      </c>
      <c r="F70" s="53">
        <f>SUM(F66:F69)</f>
        <v>78</v>
      </c>
      <c r="G70" s="53">
        <f>SUM(G66:G69)</f>
        <v>78</v>
      </c>
      <c r="H70" s="54"/>
    </row>
    <row r="71" spans="1:8" s="3" customFormat="1" ht="21.95" customHeight="1" x14ac:dyDescent="0.15">
      <c r="A71" s="80" t="s">
        <v>88</v>
      </c>
      <c r="B71" s="60" t="s">
        <v>89</v>
      </c>
      <c r="C71" s="60"/>
      <c r="D71" s="64"/>
      <c r="E71" s="33">
        <v>80</v>
      </c>
      <c r="F71" s="33">
        <v>24</v>
      </c>
      <c r="G71" s="45">
        <f t="shared" si="2"/>
        <v>24</v>
      </c>
      <c r="H71" s="65"/>
    </row>
    <row r="72" spans="1:8" s="3" customFormat="1" ht="21.95" customHeight="1" x14ac:dyDescent="0.15">
      <c r="A72" s="81"/>
      <c r="B72" s="8" t="s">
        <v>90</v>
      </c>
      <c r="C72" s="8"/>
      <c r="D72" s="26"/>
      <c r="E72" s="10">
        <v>80</v>
      </c>
      <c r="F72" s="7">
        <v>24</v>
      </c>
      <c r="G72" s="5">
        <f t="shared" si="2"/>
        <v>24</v>
      </c>
      <c r="H72" s="30"/>
    </row>
    <row r="73" spans="1:8" ht="21.95" customHeight="1" thickBot="1" x14ac:dyDescent="0.2">
      <c r="A73" s="83"/>
      <c r="B73" s="75" t="s">
        <v>62</v>
      </c>
      <c r="C73" s="75"/>
      <c r="D73" s="75"/>
      <c r="E73" s="41">
        <f>SUM(E71:E72)</f>
        <v>160</v>
      </c>
      <c r="F73" s="42">
        <f>SUM(F71:F72)</f>
        <v>48</v>
      </c>
      <c r="G73" s="42">
        <f>SUM(G71:G72)</f>
        <v>48</v>
      </c>
      <c r="H73" s="43"/>
    </row>
    <row r="74" spans="1:8" ht="21.95" customHeight="1" x14ac:dyDescent="0.15">
      <c r="A74" s="88" t="s">
        <v>2</v>
      </c>
      <c r="B74" s="90" t="s">
        <v>2</v>
      </c>
      <c r="C74" s="91"/>
      <c r="D74" s="47" t="s">
        <v>43</v>
      </c>
      <c r="E74" s="48">
        <v>40</v>
      </c>
      <c r="F74" s="49">
        <v>12</v>
      </c>
      <c r="G74" s="50">
        <f t="shared" si="2"/>
        <v>12</v>
      </c>
      <c r="H74" s="67" t="s">
        <v>63</v>
      </c>
    </row>
    <row r="75" spans="1:8" ht="21.95" customHeight="1" thickBot="1" x14ac:dyDescent="0.2">
      <c r="A75" s="89"/>
      <c r="B75" s="84" t="s">
        <v>56</v>
      </c>
      <c r="C75" s="84"/>
      <c r="D75" s="84"/>
      <c r="E75" s="52">
        <f>SUM(E74)</f>
        <v>40</v>
      </c>
      <c r="F75" s="53">
        <f>F74</f>
        <v>12</v>
      </c>
      <c r="G75" s="53">
        <f>G74</f>
        <v>12</v>
      </c>
      <c r="H75" s="54"/>
    </row>
    <row r="76" spans="1:8" ht="21.95" customHeight="1" x14ac:dyDescent="0.15">
      <c r="A76" s="86" t="s">
        <v>91</v>
      </c>
      <c r="B76" s="60" t="s">
        <v>92</v>
      </c>
      <c r="C76" s="60"/>
      <c r="D76" s="66"/>
      <c r="E76" s="32">
        <v>105</v>
      </c>
      <c r="F76" s="33">
        <v>31</v>
      </c>
      <c r="G76" s="45">
        <v>0</v>
      </c>
      <c r="H76" s="70" t="s">
        <v>103</v>
      </c>
    </row>
    <row r="77" spans="1:8" ht="21.95" customHeight="1" thickBot="1" x14ac:dyDescent="0.2">
      <c r="A77" s="87"/>
      <c r="B77" s="75" t="s">
        <v>93</v>
      </c>
      <c r="C77" s="75"/>
      <c r="D77" s="75"/>
      <c r="E77" s="41">
        <f>SUM(E76)</f>
        <v>105</v>
      </c>
      <c r="F77" s="42">
        <f>F76</f>
        <v>31</v>
      </c>
      <c r="G77" s="42">
        <f>G76</f>
        <v>0</v>
      </c>
      <c r="H77" s="43"/>
    </row>
    <row r="78" spans="1:8" ht="21.95" customHeight="1" thickBot="1" x14ac:dyDescent="0.2">
      <c r="A78" s="73" t="s">
        <v>55</v>
      </c>
      <c r="B78" s="74"/>
      <c r="C78" s="74"/>
      <c r="D78" s="74"/>
      <c r="E78" s="68">
        <f>SUM(E9,E14,E22,E28,E33,E46,E53,E61,E65,E70,E73,E75,E77)</f>
        <v>4007</v>
      </c>
      <c r="F78" s="68">
        <f>SUM(F9,F14,F22,F28,F33,F46,F53,F61,F65,F70,F73,F75,F77)</f>
        <v>1193</v>
      </c>
      <c r="G78" s="68">
        <f>SUM(G9,G14,G22,G28,G33,G46,G53,G61,G65,G70,G73,G75,G77)</f>
        <v>1151</v>
      </c>
      <c r="H78" s="69"/>
    </row>
    <row r="79" spans="1:8" x14ac:dyDescent="0.15">
      <c r="B79" s="71"/>
      <c r="C79" s="71"/>
      <c r="D79" s="71"/>
    </row>
  </sheetData>
  <mergeCells count="46">
    <mergeCell ref="H47:H48"/>
    <mergeCell ref="A1:H1"/>
    <mergeCell ref="B2:C2"/>
    <mergeCell ref="A3:A9"/>
    <mergeCell ref="B33:D33"/>
    <mergeCell ref="A10:A14"/>
    <mergeCell ref="B9:D9"/>
    <mergeCell ref="B14:D14"/>
    <mergeCell ref="A15:A22"/>
    <mergeCell ref="A23:A28"/>
    <mergeCell ref="A29:A33"/>
    <mergeCell ref="B15:C16"/>
    <mergeCell ref="B22:D22"/>
    <mergeCell ref="B28:D28"/>
    <mergeCell ref="B4:C5"/>
    <mergeCell ref="H49:H50"/>
    <mergeCell ref="A71:A73"/>
    <mergeCell ref="A34:A46"/>
    <mergeCell ref="B61:D61"/>
    <mergeCell ref="B46:D46"/>
    <mergeCell ref="E49:E50"/>
    <mergeCell ref="B37:C38"/>
    <mergeCell ref="B47:C48"/>
    <mergeCell ref="E47:E48"/>
    <mergeCell ref="F47:F48"/>
    <mergeCell ref="F49:F50"/>
    <mergeCell ref="B54:C57"/>
    <mergeCell ref="E54:E57"/>
    <mergeCell ref="F54:F57"/>
    <mergeCell ref="G54:G57"/>
    <mergeCell ref="H54:H57"/>
    <mergeCell ref="A78:D78"/>
    <mergeCell ref="B77:D77"/>
    <mergeCell ref="B73:D73"/>
    <mergeCell ref="A47:A53"/>
    <mergeCell ref="A54:A61"/>
    <mergeCell ref="A62:A65"/>
    <mergeCell ref="B70:D70"/>
    <mergeCell ref="B65:D65"/>
    <mergeCell ref="B53:D53"/>
    <mergeCell ref="A66:A70"/>
    <mergeCell ref="B49:C50"/>
    <mergeCell ref="A76:A77"/>
    <mergeCell ref="A74:A75"/>
    <mergeCell ref="B75:D75"/>
    <mergeCell ref="B74:C74"/>
  </mergeCells>
  <phoneticPr fontId="6" type="noConversion"/>
  <printOptions horizontalCentered="1"/>
  <pageMargins left="0.23622047244094491" right="0.23622047244094491" top="0.82677165354330717" bottom="0.39370078740157483" header="0.31496062992125984" footer="0.19685039370078741"/>
  <pageSetup paperSize="8" scale="42" orientation="portrait" r:id="rId1"/>
  <headerFooter alignWithMargins="0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2학년</vt:lpstr>
      <vt:lpstr>'2학년'!Print_Area</vt:lpstr>
      <vt:lpstr>'2학년'!Print_Titles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TriGem</dc:creator>
  <cp:lastModifiedBy>WIN</cp:lastModifiedBy>
  <cp:lastPrinted>2021-04-15T07:09:15Z</cp:lastPrinted>
  <dcterms:created xsi:type="dcterms:W3CDTF">1998-11-06T00:52:36Z</dcterms:created>
  <dcterms:modified xsi:type="dcterms:W3CDTF">2023-06-01T00:37:50Z</dcterms:modified>
</cp:coreProperties>
</file>