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사관리과 업무용\5. 전부(과)\2024\01. 학사안내 파일링크 업데이트\01. 경쟁률\"/>
    </mc:Choice>
  </mc:AlternateContent>
  <bookViews>
    <workbookView xWindow="0" yWindow="0" windowWidth="24000" windowHeight="9555"/>
  </bookViews>
  <sheets>
    <sheet name="2학년" sheetId="5" r:id="rId1"/>
  </sheets>
  <definedNames>
    <definedName name="_xlnm._FilterDatabase" localSheetId="0" hidden="1">'2학년'!$A$2:$J$76</definedName>
    <definedName name="_xlnm.Print_Area" localSheetId="0">'2학년'!$A$1:$J$76</definedName>
    <definedName name="_xlnm.Print_Titles" localSheetId="0">'2학년'!$2:$2</definedName>
  </definedNames>
  <calcPr calcId="191029"/>
</workbook>
</file>

<file path=xl/calcChain.xml><?xml version="1.0" encoding="utf-8"?>
<calcChain xmlns="http://schemas.openxmlformats.org/spreadsheetml/2006/main">
  <c r="I9" i="5" l="1"/>
  <c r="H76" i="5"/>
  <c r="G75" i="5"/>
  <c r="H75" i="5"/>
  <c r="I75" i="5"/>
  <c r="G73" i="5"/>
  <c r="H73" i="5"/>
  <c r="I73" i="5"/>
  <c r="H72" i="5"/>
  <c r="G71" i="5"/>
  <c r="H71" i="5"/>
  <c r="I71" i="5"/>
  <c r="G68" i="5"/>
  <c r="H68" i="5"/>
  <c r="I68" i="5"/>
  <c r="G63" i="5"/>
  <c r="H63" i="5"/>
  <c r="I63" i="5"/>
  <c r="G59" i="5"/>
  <c r="H59" i="5"/>
  <c r="I59" i="5"/>
  <c r="G53" i="5"/>
  <c r="I53" i="5"/>
  <c r="H53" i="5"/>
  <c r="G46" i="5"/>
  <c r="H46" i="5"/>
  <c r="I46" i="5"/>
  <c r="I28" i="5"/>
  <c r="I22" i="5"/>
  <c r="I14" i="5"/>
  <c r="I33" i="5"/>
  <c r="G33" i="5"/>
  <c r="G28" i="5"/>
  <c r="G22" i="5"/>
  <c r="G14" i="5"/>
  <c r="G9" i="5"/>
  <c r="I76" i="5" l="1"/>
  <c r="G76" i="5"/>
  <c r="E28" i="5" l="1"/>
  <c r="H35" i="5" l="1"/>
  <c r="F73" i="5" l="1"/>
  <c r="E73" i="5"/>
  <c r="E75" i="5"/>
  <c r="F75" i="5"/>
  <c r="F68" i="5" l="1"/>
  <c r="F71" i="5"/>
  <c r="E71" i="5"/>
  <c r="H70" i="5"/>
  <c r="H69" i="5"/>
  <c r="H67" i="5"/>
  <c r="H66" i="5"/>
  <c r="H65" i="5"/>
  <c r="E68" i="5"/>
  <c r="F46" i="5"/>
  <c r="F28" i="5"/>
  <c r="H27" i="5"/>
  <c r="H19" i="5"/>
  <c r="H61" i="5" l="1"/>
  <c r="H62" i="5"/>
  <c r="H60" i="5"/>
  <c r="H55" i="5"/>
  <c r="H56" i="5"/>
  <c r="H57" i="5"/>
  <c r="H58" i="5"/>
  <c r="H54" i="5"/>
  <c r="H52" i="5"/>
  <c r="H51" i="5"/>
  <c r="H36" i="5"/>
  <c r="H37" i="5"/>
  <c r="H38" i="5"/>
  <c r="H39" i="5"/>
  <c r="H40" i="5"/>
  <c r="H41" i="5"/>
  <c r="H42" i="5"/>
  <c r="H43" i="5"/>
  <c r="H44" i="5"/>
  <c r="H45" i="5"/>
  <c r="H34" i="5"/>
  <c r="H30" i="5"/>
  <c r="H31" i="5"/>
  <c r="H32" i="5"/>
  <c r="H29" i="5"/>
  <c r="H24" i="5"/>
  <c r="H25" i="5"/>
  <c r="H26" i="5"/>
  <c r="H23" i="5"/>
  <c r="H16" i="5"/>
  <c r="H17" i="5"/>
  <c r="H18" i="5"/>
  <c r="H20" i="5"/>
  <c r="H21" i="5"/>
  <c r="H15" i="5"/>
  <c r="H11" i="5"/>
  <c r="H12" i="5"/>
  <c r="H13" i="5"/>
  <c r="H10" i="5"/>
  <c r="H4" i="5"/>
  <c r="H5" i="5"/>
  <c r="H6" i="5"/>
  <c r="H8" i="5"/>
  <c r="H3" i="5"/>
  <c r="H14" i="5" l="1"/>
  <c r="H9" i="5"/>
  <c r="H28" i="5"/>
  <c r="H64" i="5"/>
  <c r="F63" i="5" l="1"/>
  <c r="F59" i="5"/>
  <c r="F53" i="5"/>
  <c r="F33" i="5"/>
  <c r="F22" i="5"/>
  <c r="F14" i="5"/>
  <c r="F9" i="5"/>
  <c r="F76" i="5" l="1"/>
  <c r="E63" i="5"/>
  <c r="E59" i="5"/>
  <c r="E53" i="5"/>
  <c r="E46" i="5"/>
  <c r="H33" i="5"/>
  <c r="E33" i="5"/>
  <c r="H22" i="5"/>
  <c r="E22" i="5"/>
  <c r="E14" i="5"/>
  <c r="E9" i="5"/>
  <c r="E76" i="5" l="1"/>
</calcChain>
</file>

<file path=xl/sharedStrings.xml><?xml version="1.0" encoding="utf-8"?>
<sst xmlns="http://schemas.openxmlformats.org/spreadsheetml/2006/main" count="112" uniqueCount="109">
  <si>
    <t>정원</t>
    <phoneticPr fontId="3" type="noConversion"/>
  </si>
  <si>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</si>
  <si>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</si>
  <si>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</si>
  <si>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</si>
  <si>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</si>
  <si>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</si>
  <si>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</si>
  <si>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</si>
  <si>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</si>
  <si>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</si>
  <si>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</si>
  <si>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</si>
  <si>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</si>
  <si>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</si>
  <si>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</si>
  <si>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</si>
  <si>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</si>
  <si>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</si>
  <si>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</si>
  <si>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</si>
  <si>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</si>
  <si>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</si>
  <si>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</si>
  <si>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</si>
  <si>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</si>
  <si>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</si>
  <si>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</si>
  <si>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</si>
  <si>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</si>
  <si>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</si>
  <si>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</si>
  <si>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</si>
  <si>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</si>
  <si>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</si>
  <si>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</si>
  <si>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</si>
  <si>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</si>
  <si>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</si>
  <si>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</si>
  <si>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</si>
  <si>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조선해양플랜트공학과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</si>
  <si>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</si>
  <si>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</si>
  <si>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</si>
  <si>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</si>
  <si>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</si>
  <si>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</si>
  <si>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전출여석</t>
    <phoneticPr fontId="12" type="noConversion"/>
  </si>
  <si>
    <t>전입여석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</si>
  <si>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</si>
  <si>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</si>
  <si>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</si>
  <si>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</si>
  <si>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</si>
  <si>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</si>
  <si>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</si>
  <si>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</si>
  <si>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</si>
  <si>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글로벌비즈니스대학 소계</t>
    <phoneticPr fontId="6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</si>
  <si>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</si>
  <si>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</si>
  <si>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</si>
  <si>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</si>
  <si>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</si>
  <si>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16학번 이후만 신청가능</t>
    <phoneticPr fontId="12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</si>
  <si>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</si>
  <si>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</si>
  <si>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</si>
  <si>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공예학과</t>
    <phoneticPr fontId="6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</si>
  <si>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</si>
  <si>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</si>
  <si>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</si>
  <si>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</si>
  <si>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</si>
  <si>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</si>
  <si>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</si>
  <si>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</si>
  <si>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</si>
  <si>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</si>
  <si>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</si>
  <si>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</si>
  <si>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</si>
  <si>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경찰·소방학과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</si>
  <si>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</si>
  <si>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</si>
  <si>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</si>
  <si>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</si>
  <si>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</si>
  <si>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</si>
  <si>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</si>
  <si>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</si>
  <si>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</si>
  <si>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</si>
  <si>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</si>
  <si>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</si>
  <si>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</si>
  <si>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</si>
  <si>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</si>
  <si>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2023학년도 2학년 전부(과) 전출·입 여석</t>
    <phoneticPr fontId="6" type="noConversion"/>
  </si>
  <si>
    <t>도시공학과</t>
    <phoneticPr fontId="6" type="noConversion"/>
  </si>
  <si>
    <t>현대미술학과</t>
    <phoneticPr fontId="6" type="noConversion"/>
  </si>
  <si>
    <t>-</t>
    <phoneticPr fontId="6" type="noConversion"/>
  </si>
  <si>
    <t>전입: 2022학년도 결원 반영</t>
    <phoneticPr fontId="12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</si>
  <si>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</si>
  <si>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</si>
  <si>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</si>
  <si>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전출신청자</t>
    <phoneticPr fontId="6" type="noConversion"/>
  </si>
  <si>
    <t>전입신청자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</si>
</sst>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);[Red]\(0\)"/>
  </numFmts>
  <fonts count="20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/>
      <right style="thin">
        <color indexed="64"/>
      </right>
      <top style="medium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auto="1"/>
      </bottom>
      <diagonal/>
    </border>
    <border>
      <left style="medium">
        <color indexed="64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219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1" fontId="11" fillId="2" borderId="26" xfId="1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/>
    </xf>
    <xf numFmtId="41" fontId="17" fillId="2" borderId="36" xfId="1" applyFont="1" applyFill="1" applyBorder="1" applyAlignment="1">
      <alignment horizontal="center" vertical="center"/>
    </xf>
    <xf numFmtId="176" fontId="17" fillId="2" borderId="37" xfId="1" applyNumberFormat="1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center" vertical="center"/>
    </xf>
    <xf numFmtId="0" fontId="18" fillId="0" borderId="11" xfId="1" applyNumberFormat="1" applyFont="1" applyFill="1" applyBorder="1" applyAlignment="1">
      <alignment horizontal="left" vertical="center"/>
    </xf>
    <xf numFmtId="0" fontId="18" fillId="0" borderId="17" xfId="0" applyNumberFormat="1" applyFont="1" applyFill="1" applyBorder="1" applyAlignment="1">
      <alignment horizontal="left" vertical="center"/>
    </xf>
    <xf numFmtId="0" fontId="18" fillId="0" borderId="10" xfId="0" applyNumberFormat="1" applyFont="1" applyFill="1" applyBorder="1" applyAlignment="1">
      <alignment horizontal="left" vertical="center"/>
    </xf>
    <xf numFmtId="0" fontId="18" fillId="0" borderId="8" xfId="1" applyNumberFormat="1" applyFont="1" applyFill="1" applyBorder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8" fillId="0" borderId="8" xfId="0" applyNumberFormat="1" applyFont="1" applyFill="1" applyBorder="1" applyAlignment="1">
      <alignment horizontal="left" vertical="center"/>
    </xf>
    <xf numFmtId="0" fontId="18" fillId="0" borderId="8" xfId="1" applyNumberFormat="1" applyFont="1" applyFill="1" applyBorder="1" applyAlignment="1">
      <alignment horizontal="left" vertical="center" shrinkToFit="1"/>
    </xf>
    <xf numFmtId="0" fontId="18" fillId="0" borderId="17" xfId="0" applyNumberFormat="1" applyFont="1" applyFill="1" applyBorder="1" applyAlignment="1">
      <alignment vertical="center"/>
    </xf>
    <xf numFmtId="0" fontId="18" fillId="0" borderId="8" xfId="0" applyNumberFormat="1" applyFont="1" applyFill="1" applyBorder="1" applyAlignment="1">
      <alignment vertical="center"/>
    </xf>
    <xf numFmtId="0" fontId="18" fillId="0" borderId="8" xfId="1" applyNumberFormat="1" applyFont="1" applyFill="1" applyBorder="1" applyAlignment="1">
      <alignment horizontal="left" vertical="center" wrapText="1"/>
    </xf>
    <xf numFmtId="0" fontId="18" fillId="0" borderId="11" xfId="1" applyNumberFormat="1" applyFont="1" applyFill="1" applyBorder="1" applyAlignment="1">
      <alignment vertical="center"/>
    </xf>
    <xf numFmtId="0" fontId="18" fillId="0" borderId="18" xfId="0" applyNumberFormat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>
      <alignment horizontal="left" vertical="center"/>
    </xf>
    <xf numFmtId="0" fontId="18" fillId="0" borderId="10" xfId="1" applyNumberFormat="1" applyFont="1" applyFill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7" fillId="4" borderId="21" xfId="0" applyFont="1" applyFill="1" applyBorder="1" applyAlignment="1">
      <alignment vertical="center"/>
    </xf>
    <xf numFmtId="0" fontId="18" fillId="0" borderId="16" xfId="1" applyNumberFormat="1" applyFont="1" applyFill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17" xfId="1" applyNumberFormat="1" applyFont="1" applyFill="1" applyBorder="1" applyAlignment="1">
      <alignment vertical="center"/>
    </xf>
    <xf numFmtId="0" fontId="18" fillId="0" borderId="8" xfId="1" applyNumberFormat="1" applyFont="1" applyFill="1" applyBorder="1" applyAlignment="1">
      <alignment vertical="center"/>
    </xf>
    <xf numFmtId="0" fontId="18" fillId="0" borderId="18" xfId="1" applyNumberFormat="1" applyFont="1" applyFill="1" applyBorder="1" applyAlignment="1">
      <alignment vertical="center"/>
    </xf>
    <xf numFmtId="0" fontId="18" fillId="0" borderId="2" xfId="0" applyFont="1" applyFill="1" applyBorder="1" applyAlignment="1">
      <alignment vertical="center"/>
    </xf>
    <xf numFmtId="0" fontId="18" fillId="0" borderId="20" xfId="1" applyNumberFormat="1" applyFont="1" applyFill="1" applyBorder="1" applyAlignment="1">
      <alignment horizontal="left" vertical="center" wrapText="1"/>
    </xf>
    <xf numFmtId="0" fontId="18" fillId="0" borderId="0" xfId="1" applyNumberFormat="1" applyFont="1" applyFill="1" applyBorder="1" applyAlignment="1">
      <alignment horizontal="left" vertical="center" wrapText="1"/>
    </xf>
    <xf numFmtId="0" fontId="18" fillId="0" borderId="10" xfId="1" applyNumberFormat="1" applyFont="1" applyFill="1" applyBorder="1" applyAlignment="1">
      <alignment horizontal="left" vertical="center"/>
    </xf>
    <xf numFmtId="0" fontId="18" fillId="0" borderId="9" xfId="0" applyFont="1" applyFill="1" applyBorder="1" applyAlignment="1">
      <alignment vertical="center"/>
    </xf>
    <xf numFmtId="0" fontId="18" fillId="0" borderId="20" xfId="0" applyNumberFormat="1" applyFont="1" applyFill="1" applyBorder="1" applyAlignment="1">
      <alignment vertical="center"/>
    </xf>
    <xf numFmtId="0" fontId="18" fillId="0" borderId="0" xfId="0" applyNumberFormat="1" applyFont="1" applyFill="1" applyBorder="1" applyAlignment="1">
      <alignment vertical="center"/>
    </xf>
    <xf numFmtId="0" fontId="18" fillId="0" borderId="5" xfId="0" applyFont="1" applyFill="1" applyBorder="1" applyAlignment="1">
      <alignment vertical="center"/>
    </xf>
    <xf numFmtId="0" fontId="18" fillId="0" borderId="17" xfId="0" applyNumberFormat="1" applyFont="1" applyFill="1" applyBorder="1" applyAlignment="1">
      <alignment horizontal="left" vertical="center" wrapText="1"/>
    </xf>
    <xf numFmtId="0" fontId="18" fillId="0" borderId="8" xfId="0" applyNumberFormat="1" applyFont="1" applyFill="1" applyBorder="1" applyAlignment="1">
      <alignment horizontal="left" vertical="center" wrapText="1"/>
    </xf>
    <xf numFmtId="0" fontId="18" fillId="0" borderId="17" xfId="0" applyNumberFormat="1" applyFont="1" applyFill="1" applyBorder="1" applyAlignment="1">
      <alignment vertical="center" wrapText="1"/>
    </xf>
    <xf numFmtId="0" fontId="18" fillId="0" borderId="8" xfId="0" applyNumberFormat="1" applyFont="1" applyFill="1" applyBorder="1" applyAlignment="1">
      <alignment vertical="center" wrapText="1"/>
    </xf>
    <xf numFmtId="0" fontId="18" fillId="0" borderId="10" xfId="0" applyNumberFormat="1" applyFont="1" applyFill="1" applyBorder="1" applyAlignment="1">
      <alignment vertical="center"/>
    </xf>
    <xf numFmtId="0" fontId="18" fillId="0" borderId="16" xfId="0" applyNumberFormat="1" applyFont="1" applyFill="1" applyBorder="1" applyAlignment="1">
      <alignment horizontal="left" vertical="center" wrapText="1" shrinkToFit="1"/>
    </xf>
    <xf numFmtId="0" fontId="18" fillId="0" borderId="0" xfId="0" applyNumberFormat="1" applyFont="1" applyFill="1" applyBorder="1" applyAlignment="1">
      <alignment horizontal="left" vertical="center" wrapText="1" shrinkToFit="1"/>
    </xf>
    <xf numFmtId="0" fontId="18" fillId="0" borderId="17" xfId="0" applyNumberFormat="1" applyFont="1" applyFill="1" applyBorder="1" applyAlignment="1">
      <alignment horizontal="left" vertical="center" wrapText="1" shrinkToFit="1"/>
    </xf>
    <xf numFmtId="0" fontId="18" fillId="0" borderId="8" xfId="0" applyNumberFormat="1" applyFont="1" applyFill="1" applyBorder="1" applyAlignment="1">
      <alignment horizontal="left" vertical="center" wrapText="1" shrinkToFit="1"/>
    </xf>
    <xf numFmtId="0" fontId="18" fillId="0" borderId="20" xfId="0" applyNumberFormat="1" applyFont="1" applyFill="1" applyBorder="1" applyAlignment="1">
      <alignment vertical="center" wrapText="1" shrinkToFit="1"/>
    </xf>
    <xf numFmtId="0" fontId="18" fillId="0" borderId="0" xfId="0" applyNumberFormat="1" applyFont="1" applyFill="1" applyBorder="1" applyAlignment="1">
      <alignment vertical="center" wrapText="1" shrinkToFit="1"/>
    </xf>
    <xf numFmtId="0" fontId="18" fillId="0" borderId="0" xfId="1" applyNumberFormat="1" applyFont="1" applyFill="1" applyBorder="1" applyAlignment="1">
      <alignment horizontal="left" vertical="center"/>
    </xf>
    <xf numFmtId="0" fontId="18" fillId="0" borderId="16" xfId="0" applyNumberFormat="1" applyFont="1" applyFill="1" applyBorder="1" applyAlignment="1">
      <alignment vertical="center" wrapText="1"/>
    </xf>
    <xf numFmtId="0" fontId="18" fillId="0" borderId="11" xfId="0" applyNumberFormat="1" applyFont="1" applyFill="1" applyBorder="1" applyAlignment="1">
      <alignment vertical="center" wrapText="1"/>
    </xf>
    <xf numFmtId="0" fontId="18" fillId="0" borderId="10" xfId="0" applyNumberFormat="1" applyFont="1" applyFill="1" applyBorder="1" applyAlignment="1">
      <alignment horizontal="left" vertical="center" wrapText="1"/>
    </xf>
    <xf numFmtId="0" fontId="18" fillId="0" borderId="17" xfId="0" applyNumberFormat="1" applyFont="1" applyFill="1" applyBorder="1" applyAlignment="1">
      <alignment vertical="center" shrinkToFit="1"/>
    </xf>
    <xf numFmtId="0" fontId="18" fillId="0" borderId="8" xfId="0" applyNumberFormat="1" applyFont="1" applyFill="1" applyBorder="1" applyAlignment="1">
      <alignment vertical="center" shrinkToFit="1"/>
    </xf>
    <xf numFmtId="0" fontId="16" fillId="0" borderId="11" xfId="3" applyNumberFormat="1" applyFont="1" applyFill="1" applyBorder="1" applyAlignment="1">
      <alignment horizontal="justify" vertical="center" wrapText="1"/>
    </xf>
    <xf numFmtId="0" fontId="16" fillId="0" borderId="16" xfId="0" applyNumberFormat="1" applyFont="1" applyFill="1" applyBorder="1" applyAlignment="1">
      <alignment vertical="center"/>
    </xf>
    <xf numFmtId="0" fontId="16" fillId="0" borderId="11" xfId="0" applyNumberFormat="1" applyFont="1" applyFill="1" applyBorder="1" applyAlignment="1">
      <alignment vertical="center"/>
    </xf>
    <xf numFmtId="0" fontId="16" fillId="0" borderId="8" xfId="0" applyNumberFormat="1" applyFont="1" applyFill="1" applyBorder="1" applyAlignment="1">
      <alignment vertical="center"/>
    </xf>
    <xf numFmtId="0" fontId="18" fillId="0" borderId="17" xfId="0" applyFont="1" applyFill="1" applyBorder="1" applyAlignment="1">
      <alignment vertical="center"/>
    </xf>
    <xf numFmtId="0" fontId="18" fillId="0" borderId="8" xfId="0" applyFont="1" applyFill="1" applyBorder="1" applyAlignment="1">
      <alignment vertical="center"/>
    </xf>
    <xf numFmtId="0" fontId="18" fillId="0" borderId="18" xfId="0" applyNumberFormat="1" applyFont="1" applyFill="1" applyBorder="1" applyAlignment="1">
      <alignment vertical="center" shrinkToFit="1"/>
    </xf>
    <xf numFmtId="0" fontId="18" fillId="0" borderId="10" xfId="0" applyNumberFormat="1" applyFont="1" applyFill="1" applyBorder="1" applyAlignment="1">
      <alignment vertical="center" shrinkToFit="1"/>
    </xf>
    <xf numFmtId="0" fontId="17" fillId="0" borderId="9" xfId="0" applyFont="1" applyBorder="1" applyAlignment="1">
      <alignment vertical="center"/>
    </xf>
    <xf numFmtId="0" fontId="18" fillId="0" borderId="16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7" fillId="0" borderId="8" xfId="0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0" xfId="0" applyFont="1" applyFill="1" applyBorder="1" applyAlignment="1">
      <alignment vertical="center"/>
    </xf>
    <xf numFmtId="0" fontId="17" fillId="4" borderId="41" xfId="0" applyFont="1" applyFill="1" applyBorder="1" applyAlignment="1">
      <alignment vertical="center"/>
    </xf>
    <xf numFmtId="0" fontId="18" fillId="2" borderId="34" xfId="0" applyFont="1" applyFill="1" applyBorder="1" applyAlignment="1">
      <alignment vertical="center"/>
    </xf>
    <xf numFmtId="0" fontId="18" fillId="0" borderId="16" xfId="0" applyNumberFormat="1" applyFont="1" applyFill="1" applyBorder="1" applyAlignment="1">
      <alignment horizontal="left" vertical="center"/>
    </xf>
    <xf numFmtId="0" fontId="14" fillId="0" borderId="38" xfId="0" applyFont="1" applyBorder="1" applyAlignment="1">
      <alignment horizontal="center" vertical="center"/>
    </xf>
    <xf numFmtId="0" fontId="9" fillId="0" borderId="8" xfId="0" applyFont="1" applyFill="1" applyBorder="1" applyAlignment="1">
      <alignment vertical="center"/>
    </xf>
    <xf numFmtId="0" fontId="18" fillId="0" borderId="54" xfId="0" applyFont="1" applyBorder="1" applyAlignment="1">
      <alignment horizontal="center" vertical="center"/>
    </xf>
    <xf numFmtId="0" fontId="9" fillId="0" borderId="45" xfId="1" applyNumberFormat="1" applyFont="1" applyFill="1" applyBorder="1" applyAlignment="1">
      <alignment horizontal="left" vertical="center"/>
    </xf>
    <xf numFmtId="0" fontId="9" fillId="0" borderId="11" xfId="1" applyNumberFormat="1" applyFont="1" applyFill="1" applyBorder="1" applyAlignment="1">
      <alignment horizontal="left" vertical="center"/>
    </xf>
    <xf numFmtId="0" fontId="16" fillId="0" borderId="50" xfId="3" applyNumberFormat="1" applyFont="1" applyFill="1" applyBorder="1" applyAlignment="1">
      <alignment horizontal="justify" vertical="center" wrapText="1"/>
    </xf>
    <xf numFmtId="0" fontId="18" fillId="0" borderId="56" xfId="1" applyNumberFormat="1" applyFont="1" applyFill="1" applyBorder="1" applyAlignment="1">
      <alignment vertical="center"/>
    </xf>
    <xf numFmtId="0" fontId="9" fillId="0" borderId="17" xfId="0" applyNumberFormat="1" applyFont="1" applyFill="1" applyBorder="1" applyAlignment="1">
      <alignment horizontal="left" vertical="center" wrapText="1" shrinkToFit="1"/>
    </xf>
    <xf numFmtId="0" fontId="19" fillId="0" borderId="2" xfId="0" applyFont="1" applyBorder="1" applyAlignment="1">
      <alignment horizontal="center" vertical="center"/>
    </xf>
    <xf numFmtId="41" fontId="17" fillId="4" borderId="58" xfId="1" applyFont="1" applyFill="1" applyBorder="1" applyAlignment="1">
      <alignment horizontal="right" vertical="center"/>
    </xf>
    <xf numFmtId="0" fontId="18" fillId="0" borderId="44" xfId="0" applyNumberFormat="1" applyFont="1" applyFill="1" applyBorder="1" applyAlignment="1">
      <alignment horizontal="left" vertical="center"/>
    </xf>
    <xf numFmtId="0" fontId="18" fillId="0" borderId="45" xfId="0" applyNumberFormat="1" applyFont="1" applyFill="1" applyBorder="1" applyAlignment="1">
      <alignment horizontal="left" vertical="center"/>
    </xf>
    <xf numFmtId="0" fontId="18" fillId="0" borderId="18" xfId="0" applyNumberFormat="1" applyFont="1" applyFill="1" applyBorder="1" applyAlignment="1">
      <alignment horizontal="left" vertical="center"/>
    </xf>
    <xf numFmtId="0" fontId="18" fillId="0" borderId="18" xfId="0" applyNumberFormat="1" applyFont="1" applyFill="1" applyBorder="1" applyAlignment="1">
      <alignment vertical="center" wrapText="1"/>
    </xf>
    <xf numFmtId="0" fontId="18" fillId="0" borderId="10" xfId="0" applyNumberFormat="1" applyFont="1" applyFill="1" applyBorder="1" applyAlignment="1">
      <alignment vertical="center" wrapText="1"/>
    </xf>
    <xf numFmtId="0" fontId="18" fillId="0" borderId="45" xfId="1" applyNumberFormat="1" applyFont="1" applyFill="1" applyBorder="1" applyAlignment="1">
      <alignment vertical="center"/>
    </xf>
    <xf numFmtId="0" fontId="18" fillId="0" borderId="63" xfId="0" applyFont="1" applyBorder="1" applyAlignment="1">
      <alignment vertical="center"/>
    </xf>
    <xf numFmtId="0" fontId="15" fillId="0" borderId="65" xfId="0" applyFont="1" applyBorder="1" applyAlignment="1">
      <alignment horizontal="center" vertical="center" wrapText="1"/>
    </xf>
    <xf numFmtId="41" fontId="18" fillId="0" borderId="57" xfId="1" applyFont="1" applyFill="1" applyBorder="1" applyAlignment="1">
      <alignment horizontal="right" vertical="center"/>
    </xf>
    <xf numFmtId="41" fontId="18" fillId="0" borderId="48" xfId="1" applyFont="1" applyFill="1" applyBorder="1" applyAlignment="1">
      <alignment vertical="center"/>
    </xf>
    <xf numFmtId="41" fontId="16" fillId="0" borderId="39" xfId="1" applyFont="1" applyBorder="1" applyAlignment="1">
      <alignment horizontal="right" vertical="center"/>
    </xf>
    <xf numFmtId="41" fontId="18" fillId="0" borderId="13" xfId="1" applyFont="1" applyFill="1" applyBorder="1" applyAlignment="1">
      <alignment horizontal="right" vertical="center"/>
    </xf>
    <xf numFmtId="41" fontId="18" fillId="0" borderId="8" xfId="1" applyFont="1" applyFill="1" applyBorder="1" applyAlignment="1">
      <alignment vertical="center"/>
    </xf>
    <xf numFmtId="41" fontId="16" fillId="0" borderId="1" xfId="1" applyFont="1" applyBorder="1" applyAlignment="1">
      <alignment horizontal="right" vertical="center"/>
    </xf>
    <xf numFmtId="41" fontId="11" fillId="4" borderId="52" xfId="1" applyFont="1" applyFill="1" applyBorder="1" applyAlignment="1">
      <alignment horizontal="right" vertical="center"/>
    </xf>
    <xf numFmtId="41" fontId="11" fillId="4" borderId="55" xfId="1" applyFont="1" applyFill="1" applyBorder="1" applyAlignment="1">
      <alignment horizontal="right" vertical="center"/>
    </xf>
    <xf numFmtId="41" fontId="18" fillId="0" borderId="59" xfId="1" applyFont="1" applyFill="1" applyBorder="1" applyAlignment="1">
      <alignment horizontal="right" vertical="center"/>
    </xf>
    <xf numFmtId="41" fontId="18" fillId="0" borderId="45" xfId="1" applyFont="1" applyFill="1" applyBorder="1" applyAlignment="1">
      <alignment vertical="center"/>
    </xf>
    <xf numFmtId="41" fontId="16" fillId="0" borderId="49" xfId="1" applyFont="1" applyBorder="1" applyAlignment="1">
      <alignment vertical="center"/>
    </xf>
    <xf numFmtId="41" fontId="16" fillId="0" borderId="1" xfId="1" applyFont="1" applyBorder="1" applyAlignment="1">
      <alignment vertical="center"/>
    </xf>
    <xf numFmtId="41" fontId="11" fillId="4" borderId="12" xfId="1" applyFont="1" applyFill="1" applyBorder="1" applyAlignment="1">
      <alignment horizontal="right" vertical="center"/>
    </xf>
    <xf numFmtId="41" fontId="11" fillId="4" borderId="46" xfId="1" applyFont="1" applyFill="1" applyBorder="1" applyAlignment="1">
      <alignment horizontal="right" vertical="center"/>
    </xf>
    <xf numFmtId="41" fontId="16" fillId="0" borderId="49" xfId="1" applyFont="1" applyFill="1" applyBorder="1" applyAlignment="1">
      <alignment vertical="center"/>
    </xf>
    <xf numFmtId="41" fontId="16" fillId="0" borderId="1" xfId="1" applyFont="1" applyFill="1" applyBorder="1" applyAlignment="1">
      <alignment vertical="center"/>
    </xf>
    <xf numFmtId="41" fontId="18" fillId="0" borderId="1" xfId="1" applyFont="1" applyFill="1" applyBorder="1" applyAlignment="1">
      <alignment vertical="center"/>
    </xf>
    <xf numFmtId="41" fontId="17" fillId="4" borderId="12" xfId="1" applyFont="1" applyFill="1" applyBorder="1" applyAlignment="1">
      <alignment horizontal="right" vertical="center"/>
    </xf>
    <xf numFmtId="41" fontId="18" fillId="0" borderId="19" xfId="1" applyFont="1" applyFill="1" applyBorder="1" applyAlignment="1">
      <alignment horizontal="right" vertical="center"/>
    </xf>
    <xf numFmtId="41" fontId="18" fillId="0" borderId="11" xfId="1" applyFont="1" applyFill="1" applyBorder="1" applyAlignment="1">
      <alignment vertical="center"/>
    </xf>
    <xf numFmtId="41" fontId="16" fillId="0" borderId="6" xfId="1" applyFont="1" applyBorder="1" applyAlignment="1">
      <alignment vertical="center"/>
    </xf>
    <xf numFmtId="41" fontId="18" fillId="0" borderId="0" xfId="1" applyFont="1" applyFill="1" applyAlignment="1">
      <alignment vertical="center"/>
    </xf>
    <xf numFmtId="41" fontId="16" fillId="0" borderId="13" xfId="1" applyFont="1" applyFill="1" applyBorder="1" applyAlignment="1">
      <alignment horizontal="right" vertical="center"/>
    </xf>
    <xf numFmtId="41" fontId="18" fillId="0" borderId="13" xfId="1" applyFont="1" applyFill="1" applyBorder="1" applyAlignment="1">
      <alignment vertical="center"/>
    </xf>
    <xf numFmtId="41" fontId="11" fillId="4" borderId="60" xfId="1" applyFont="1" applyFill="1" applyBorder="1" applyAlignment="1">
      <alignment horizontal="right" vertical="center"/>
    </xf>
    <xf numFmtId="41" fontId="18" fillId="0" borderId="59" xfId="1" applyFont="1" applyFill="1" applyBorder="1" applyAlignment="1">
      <alignment vertical="center"/>
    </xf>
    <xf numFmtId="41" fontId="18" fillId="0" borderId="49" xfId="1" applyFont="1" applyFill="1" applyBorder="1" applyAlignment="1">
      <alignment vertical="center"/>
    </xf>
    <xf numFmtId="41" fontId="17" fillId="4" borderId="58" xfId="1" applyFont="1" applyFill="1" applyBorder="1" applyAlignment="1">
      <alignment vertical="center"/>
    </xf>
    <xf numFmtId="41" fontId="11" fillId="4" borderId="12" xfId="1" applyFont="1" applyFill="1" applyBorder="1" applyAlignment="1">
      <alignment vertical="center"/>
    </xf>
    <xf numFmtId="41" fontId="17" fillId="0" borderId="59" xfId="1" applyFont="1" applyFill="1" applyBorder="1" applyAlignment="1">
      <alignment horizontal="right" vertical="center"/>
    </xf>
    <xf numFmtId="41" fontId="18" fillId="0" borderId="64" xfId="1" applyFont="1" applyFill="1" applyBorder="1" applyAlignment="1">
      <alignment vertical="center"/>
    </xf>
    <xf numFmtId="41" fontId="17" fillId="0" borderId="19" xfId="1" applyFont="1" applyFill="1" applyBorder="1" applyAlignment="1">
      <alignment horizontal="right" vertical="center"/>
    </xf>
    <xf numFmtId="41" fontId="17" fillId="4" borderId="61" xfId="1" applyFont="1" applyFill="1" applyBorder="1" applyAlignment="1">
      <alignment horizontal="right" vertical="center"/>
    </xf>
    <xf numFmtId="41" fontId="11" fillId="4" borderId="40" xfId="1" applyFont="1" applyFill="1" applyBorder="1" applyAlignment="1">
      <alignment horizontal="right" vertical="center"/>
    </xf>
    <xf numFmtId="41" fontId="17" fillId="2" borderId="62" xfId="1" applyFont="1" applyFill="1" applyBorder="1" applyAlignment="1">
      <alignment vertical="center"/>
    </xf>
    <xf numFmtId="41" fontId="11" fillId="2" borderId="33" xfId="1" applyFont="1" applyFill="1" applyBorder="1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8" fillId="0" borderId="44" xfId="0" applyNumberFormat="1" applyFont="1" applyFill="1" applyBorder="1" applyAlignment="1">
      <alignment horizontal="left" vertical="center"/>
    </xf>
    <xf numFmtId="0" fontId="18" fillId="0" borderId="45" xfId="0" applyNumberFormat="1" applyFont="1" applyFill="1" applyBorder="1" applyAlignment="1">
      <alignment horizontal="left" vertical="center"/>
    </xf>
    <xf numFmtId="0" fontId="18" fillId="0" borderId="20" xfId="0" applyNumberFormat="1" applyFont="1" applyFill="1" applyBorder="1" applyAlignment="1">
      <alignment horizontal="left" vertical="center"/>
    </xf>
    <xf numFmtId="0" fontId="18" fillId="0" borderId="68" xfId="0" applyNumberFormat="1" applyFont="1" applyFill="1" applyBorder="1" applyAlignment="1">
      <alignment vertical="center"/>
    </xf>
    <xf numFmtId="0" fontId="18" fillId="0" borderId="16" xfId="0" applyNumberFormat="1" applyFont="1" applyFill="1" applyBorder="1" applyAlignment="1">
      <alignment vertical="center"/>
    </xf>
    <xf numFmtId="0" fontId="18" fillId="0" borderId="11" xfId="0" applyNumberFormat="1" applyFont="1" applyFill="1" applyBorder="1" applyAlignment="1">
      <alignment vertical="center"/>
    </xf>
    <xf numFmtId="0" fontId="16" fillId="0" borderId="68" xfId="0" applyNumberFormat="1" applyFont="1" applyFill="1" applyBorder="1" applyAlignment="1">
      <alignment vertical="center"/>
    </xf>
    <xf numFmtId="0" fontId="16" fillId="0" borderId="69" xfId="0" applyNumberFormat="1" applyFont="1" applyFill="1" applyBorder="1" applyAlignment="1">
      <alignment vertical="center"/>
    </xf>
    <xf numFmtId="0" fontId="16" fillId="0" borderId="70" xfId="0" applyNumberFormat="1" applyFont="1" applyFill="1" applyBorder="1" applyAlignment="1">
      <alignment vertical="center"/>
    </xf>
    <xf numFmtId="0" fontId="18" fillId="0" borderId="70" xfId="0" applyNumberFormat="1" applyFont="1" applyFill="1" applyBorder="1" applyAlignment="1">
      <alignment horizontal="left" vertical="center"/>
    </xf>
    <xf numFmtId="0" fontId="18" fillId="0" borderId="71" xfId="1" applyNumberFormat="1" applyFont="1" applyFill="1" applyBorder="1" applyAlignment="1">
      <alignment horizontal="left" vertical="center"/>
    </xf>
    <xf numFmtId="41" fontId="11" fillId="2" borderId="36" xfId="1" applyFont="1" applyFill="1" applyBorder="1" applyAlignment="1">
      <alignment horizontal="center" vertical="center"/>
    </xf>
    <xf numFmtId="41" fontId="16" fillId="0" borderId="75" xfId="1" applyFont="1" applyBorder="1" applyAlignment="1">
      <alignment horizontal="right" vertical="center"/>
    </xf>
    <xf numFmtId="41" fontId="16" fillId="0" borderId="50" xfId="1" applyFont="1" applyBorder="1" applyAlignment="1">
      <alignment horizontal="right" vertical="center"/>
    </xf>
    <xf numFmtId="41" fontId="16" fillId="0" borderId="76" xfId="1" applyFont="1" applyBorder="1" applyAlignment="1">
      <alignment horizontal="right" vertical="center"/>
    </xf>
    <xf numFmtId="41" fontId="16" fillId="0" borderId="77" xfId="1" applyFont="1" applyBorder="1" applyAlignment="1">
      <alignment vertical="center"/>
    </xf>
    <xf numFmtId="41" fontId="16" fillId="0" borderId="50" xfId="1" applyFont="1" applyBorder="1" applyAlignment="1">
      <alignment vertical="center"/>
    </xf>
    <xf numFmtId="41" fontId="16" fillId="0" borderId="76" xfId="1" applyFont="1" applyBorder="1" applyAlignment="1">
      <alignment vertical="center"/>
    </xf>
    <xf numFmtId="41" fontId="16" fillId="0" borderId="77" xfId="1" applyFont="1" applyFill="1" applyBorder="1" applyAlignment="1">
      <alignment vertical="center"/>
    </xf>
    <xf numFmtId="41" fontId="16" fillId="0" borderId="50" xfId="1" applyFont="1" applyFill="1" applyBorder="1" applyAlignment="1">
      <alignment vertical="center"/>
    </xf>
    <xf numFmtId="41" fontId="16" fillId="0" borderId="76" xfId="1" applyFont="1" applyFill="1" applyBorder="1" applyAlignment="1">
      <alignment vertical="center"/>
    </xf>
    <xf numFmtId="41" fontId="16" fillId="0" borderId="78" xfId="1" applyFont="1" applyBorder="1" applyAlignment="1">
      <alignment vertical="center"/>
    </xf>
    <xf numFmtId="41" fontId="16" fillId="0" borderId="56" xfId="1" applyFont="1" applyBorder="1" applyAlignment="1">
      <alignment vertical="center"/>
    </xf>
    <xf numFmtId="41" fontId="16" fillId="0" borderId="79" xfId="1" applyFont="1" applyBorder="1" applyAlignment="1">
      <alignment vertical="center"/>
    </xf>
    <xf numFmtId="41" fontId="11" fillId="4" borderId="1" xfId="1" applyFont="1" applyFill="1" applyBorder="1" applyAlignment="1">
      <alignment horizontal="right" vertical="center"/>
    </xf>
    <xf numFmtId="41" fontId="18" fillId="0" borderId="39" xfId="1" applyFont="1" applyFill="1" applyBorder="1" applyAlignment="1">
      <alignment vertical="center"/>
    </xf>
    <xf numFmtId="0" fontId="17" fillId="2" borderId="28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4" borderId="42" xfId="0" applyNumberFormat="1" applyFont="1" applyFill="1" applyBorder="1" applyAlignment="1">
      <alignment horizontal="center" vertical="center"/>
    </xf>
    <xf numFmtId="0" fontId="17" fillId="4" borderId="43" xfId="0" applyNumberFormat="1" applyFont="1" applyFill="1" applyBorder="1" applyAlignment="1">
      <alignment horizontal="center" vertical="center"/>
    </xf>
    <xf numFmtId="0" fontId="17" fillId="4" borderId="22" xfId="0" applyNumberFormat="1" applyFont="1" applyFill="1" applyBorder="1" applyAlignment="1">
      <alignment horizontal="center" vertical="center"/>
    </xf>
    <xf numFmtId="0" fontId="17" fillId="4" borderId="15" xfId="0" applyNumberFormat="1" applyFont="1" applyFill="1" applyBorder="1" applyAlignment="1">
      <alignment horizontal="center" vertical="center"/>
    </xf>
    <xf numFmtId="0" fontId="11" fillId="0" borderId="25" xfId="0" applyNumberFormat="1" applyFont="1" applyFill="1" applyBorder="1" applyAlignment="1">
      <alignment horizontal="center" vertical="center" wrapText="1"/>
    </xf>
    <xf numFmtId="0" fontId="11" fillId="0" borderId="23" xfId="0" applyNumberFormat="1" applyFont="1" applyFill="1" applyBorder="1" applyAlignment="1">
      <alignment horizontal="center" vertical="center" wrapText="1"/>
    </xf>
    <xf numFmtId="0" fontId="11" fillId="0" borderId="24" xfId="0" applyNumberFormat="1" applyFont="1" applyFill="1" applyBorder="1" applyAlignment="1">
      <alignment horizontal="center" vertical="center" wrapText="1"/>
    </xf>
    <xf numFmtId="0" fontId="17" fillId="0" borderId="51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66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8" fillId="0" borderId="44" xfId="0" applyNumberFormat="1" applyFont="1" applyFill="1" applyBorder="1" applyAlignment="1">
      <alignment horizontal="left" vertical="center"/>
    </xf>
    <xf numFmtId="0" fontId="18" fillId="0" borderId="45" xfId="0" applyNumberFormat="1" applyFont="1" applyFill="1" applyBorder="1" applyAlignment="1">
      <alignment horizontal="left" vertical="center"/>
    </xf>
    <xf numFmtId="0" fontId="16" fillId="0" borderId="18" xfId="3" applyNumberFormat="1" applyFont="1" applyFill="1" applyBorder="1" applyAlignment="1">
      <alignment horizontal="left" vertical="center" wrapText="1"/>
    </xf>
    <xf numFmtId="0" fontId="16" fillId="0" borderId="10" xfId="3" applyNumberFormat="1" applyFont="1" applyFill="1" applyBorder="1" applyAlignment="1">
      <alignment horizontal="left" vertical="center" wrapText="1"/>
    </xf>
    <xf numFmtId="0" fontId="16" fillId="0" borderId="16" xfId="3" applyNumberFormat="1" applyFont="1" applyFill="1" applyBorder="1" applyAlignment="1">
      <alignment horizontal="left" vertical="center" wrapText="1"/>
    </xf>
    <xf numFmtId="0" fontId="16" fillId="0" borderId="11" xfId="3" applyNumberFormat="1" applyFont="1" applyFill="1" applyBorder="1" applyAlignment="1">
      <alignment horizontal="left" vertical="center" wrapText="1"/>
    </xf>
    <xf numFmtId="0" fontId="18" fillId="0" borderId="17" xfId="0" applyNumberFormat="1" applyFont="1" applyFill="1" applyBorder="1" applyAlignment="1">
      <alignment horizontal="left" vertical="center"/>
    </xf>
    <xf numFmtId="0" fontId="18" fillId="0" borderId="8" xfId="0" applyNumberFormat="1" applyFont="1" applyFill="1" applyBorder="1" applyAlignment="1">
      <alignment horizontal="left" vertical="center"/>
    </xf>
    <xf numFmtId="0" fontId="17" fillId="0" borderId="23" xfId="0" applyFont="1" applyFill="1" applyBorder="1" applyAlignment="1">
      <alignment horizontal="center" vertical="center"/>
    </xf>
    <xf numFmtId="0" fontId="17" fillId="0" borderId="30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41" fontId="16" fillId="0" borderId="3" xfId="1" applyFont="1" applyFill="1" applyBorder="1" applyAlignment="1">
      <alignment horizontal="right" vertical="center"/>
    </xf>
    <xf numFmtId="41" fontId="16" fillId="0" borderId="6" xfId="1" applyFont="1" applyFill="1" applyBorder="1" applyAlignment="1">
      <alignment horizontal="right" vertical="center"/>
    </xf>
    <xf numFmtId="0" fontId="17" fillId="4" borderId="72" xfId="0" applyNumberFormat="1" applyFont="1" applyFill="1" applyBorder="1" applyAlignment="1">
      <alignment horizontal="center" vertical="center"/>
    </xf>
    <xf numFmtId="41" fontId="16" fillId="0" borderId="14" xfId="1" applyFont="1" applyFill="1" applyBorder="1" applyAlignment="1">
      <alignment horizontal="right" vertical="center"/>
    </xf>
    <xf numFmtId="41" fontId="16" fillId="0" borderId="19" xfId="1" applyFont="1" applyFill="1" applyBorder="1" applyAlignment="1">
      <alignment horizontal="right" vertical="center"/>
    </xf>
    <xf numFmtId="0" fontId="18" fillId="0" borderId="18" xfId="0" applyNumberFormat="1" applyFont="1" applyFill="1" applyBorder="1" applyAlignment="1">
      <alignment horizontal="left" vertical="center"/>
    </xf>
    <xf numFmtId="0" fontId="18" fillId="0" borderId="4" xfId="0" applyNumberFormat="1" applyFont="1" applyFill="1" applyBorder="1" applyAlignment="1">
      <alignment horizontal="left" vertical="center"/>
    </xf>
    <xf numFmtId="0" fontId="18" fillId="0" borderId="16" xfId="0" applyNumberFormat="1" applyFont="1" applyFill="1" applyBorder="1" applyAlignment="1">
      <alignment horizontal="left" vertical="center"/>
    </xf>
    <xf numFmtId="0" fontId="18" fillId="0" borderId="7" xfId="0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horizontal="center" vertical="center" wrapText="1"/>
    </xf>
    <xf numFmtId="0" fontId="16" fillId="0" borderId="53" xfId="3" applyNumberFormat="1" applyFont="1" applyFill="1" applyBorder="1" applyAlignment="1">
      <alignment horizontal="center" vertical="center" wrapText="1"/>
    </xf>
    <xf numFmtId="0" fontId="16" fillId="0" borderId="16" xfId="3" applyNumberFormat="1" applyFont="1" applyFill="1" applyBorder="1" applyAlignment="1">
      <alignment horizontal="center" vertical="center" wrapText="1"/>
    </xf>
    <xf numFmtId="0" fontId="16" fillId="0" borderId="7" xfId="3" applyNumberFormat="1" applyFont="1" applyFill="1" applyBorder="1" applyAlignment="1">
      <alignment horizontal="center" vertical="center" wrapText="1"/>
    </xf>
    <xf numFmtId="41" fontId="16" fillId="0" borderId="73" xfId="1" applyFont="1" applyFill="1" applyBorder="1" applyAlignment="1">
      <alignment horizontal="center" vertical="center"/>
    </xf>
    <xf numFmtId="41" fontId="16" fillId="0" borderId="19" xfId="1" applyFont="1" applyFill="1" applyBorder="1" applyAlignment="1">
      <alignment horizontal="center" vertical="center"/>
    </xf>
    <xf numFmtId="41" fontId="18" fillId="0" borderId="74" xfId="1" applyFont="1" applyFill="1" applyBorder="1" applyAlignment="1">
      <alignment horizontal="center" vertical="center"/>
    </xf>
    <xf numFmtId="41" fontId="18" fillId="0" borderId="6" xfId="1" applyFont="1" applyFill="1" applyBorder="1" applyAlignment="1">
      <alignment horizontal="center" vertical="center"/>
    </xf>
    <xf numFmtId="41" fontId="16" fillId="0" borderId="3" xfId="1" applyFont="1" applyFill="1" applyBorder="1" applyAlignment="1">
      <alignment horizontal="center" vertical="center"/>
    </xf>
    <xf numFmtId="41" fontId="16" fillId="0" borderId="6" xfId="1" applyFont="1" applyFill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7" fillId="4" borderId="66" xfId="0" applyNumberFormat="1" applyFont="1" applyFill="1" applyBorder="1" applyAlignment="1">
      <alignment horizontal="center" vertical="center"/>
    </xf>
    <xf numFmtId="0" fontId="17" fillId="4" borderId="67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47" xfId="0" applyNumberFormat="1" applyFont="1" applyFill="1" applyBorder="1" applyAlignment="1">
      <alignment horizontal="left" vertical="center"/>
    </xf>
    <xf numFmtId="0" fontId="18" fillId="0" borderId="48" xfId="0" applyNumberFormat="1" applyFont="1" applyFill="1" applyBorder="1" applyAlignment="1">
      <alignment horizontal="left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9" fillId="0" borderId="51" xfId="0" applyNumberFormat="1" applyFont="1" applyFill="1" applyBorder="1" applyAlignment="1">
      <alignment horizontal="left" vertical="center"/>
    </xf>
    <xf numFmtId="0" fontId="9" fillId="0" borderId="53" xfId="0" applyNumberFormat="1" applyFont="1" applyFill="1" applyBorder="1" applyAlignment="1">
      <alignment horizontal="left" vertical="center"/>
    </xf>
    <xf numFmtId="0" fontId="9" fillId="0" borderId="16" xfId="0" applyNumberFormat="1" applyFont="1" applyFill="1" applyBorder="1" applyAlignment="1">
      <alignment horizontal="left" vertical="center"/>
    </xf>
    <xf numFmtId="0" fontId="9" fillId="0" borderId="7" xfId="0" applyNumberFormat="1" applyFont="1" applyFill="1" applyBorder="1" applyAlignment="1">
      <alignment horizontal="left" vertical="center"/>
    </xf>
  </cellXfs>
  <cellStyles count="8">
    <cellStyle name="쉼표 [0]" xfId="1" builtinId="6"/>
    <cellStyle name="쉼표 [0] 2" xfId="2"/>
    <cellStyle name="쉼표 [0] 3" xfId="5"/>
    <cellStyle name="쉼표 [0] 3 2" xfId="7"/>
    <cellStyle name="표준" xfId="0" builtinId="0"/>
    <cellStyle name="표준 2" xfId="3"/>
    <cellStyle name="표준 3" xfId="4"/>
    <cellStyle name="표준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76"/>
  <sheetViews>
    <sheetView tabSelected="1" zoomScale="85" zoomScaleNormal="85" zoomScaleSheetLayoutView="85" workbookViewId="0">
      <selection sqref="A1:J1"/>
    </sheetView>
  </sheetViews>
  <sheetFormatPr defaultRowHeight="12" x14ac:dyDescent="0.15"/>
  <cols>
    <col min="1" max="1" width="13.625" style="1" bestFit="1" customWidth="1"/>
    <col min="2" max="2" width="18.875" style="5" bestFit="1" customWidth="1"/>
    <col min="3" max="3" width="17" style="5" customWidth="1"/>
    <col min="4" max="4" width="25.625" style="5" customWidth="1"/>
    <col min="5" max="7" width="9" style="1"/>
    <col min="8" max="9" width="9" style="1" customWidth="1"/>
    <col min="10" max="10" width="24" style="1" bestFit="1" customWidth="1"/>
    <col min="11" max="16384" width="9" style="1"/>
  </cols>
  <sheetData>
    <row r="1" spans="1:12" ht="42.75" customHeight="1" thickBot="1" x14ac:dyDescent="0.2">
      <c r="A1" s="210" t="s">
        <v>99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2" s="2" customFormat="1" ht="21.95" customHeight="1" thickBot="1" x14ac:dyDescent="0.2">
      <c r="A2" s="14" t="s">
        <v>51</v>
      </c>
      <c r="B2" s="213" t="s">
        <v>45</v>
      </c>
      <c r="C2" s="214"/>
      <c r="D2" s="12" t="s">
        <v>52</v>
      </c>
      <c r="E2" s="13" t="s">
        <v>0</v>
      </c>
      <c r="F2" s="7" t="s">
        <v>48</v>
      </c>
      <c r="G2" s="7" t="s">
        <v>107</v>
      </c>
      <c r="H2" s="7" t="s">
        <v>49</v>
      </c>
      <c r="I2" s="144" t="s">
        <v>108</v>
      </c>
      <c r="J2" s="8" t="s">
        <v>50</v>
      </c>
    </row>
    <row r="3" spans="1:12" ht="21.95" customHeight="1" thickTop="1" x14ac:dyDescent="0.15">
      <c r="A3" s="182" t="s">
        <v>23</v>
      </c>
      <c r="B3" s="211" t="s">
        <v>22</v>
      </c>
      <c r="C3" s="212"/>
      <c r="D3" s="15"/>
      <c r="E3" s="96">
        <v>60</v>
      </c>
      <c r="F3" s="97">
        <v>18</v>
      </c>
      <c r="G3" s="158">
        <v>17</v>
      </c>
      <c r="H3" s="98">
        <f>F3</f>
        <v>18</v>
      </c>
      <c r="I3" s="145">
        <v>0</v>
      </c>
      <c r="J3" s="80"/>
    </row>
    <row r="4" spans="1:12" ht="21.95" customHeight="1" x14ac:dyDescent="0.15">
      <c r="A4" s="182"/>
      <c r="B4" s="193" t="s">
        <v>76</v>
      </c>
      <c r="C4" s="194"/>
      <c r="D4" s="18" t="s">
        <v>77</v>
      </c>
      <c r="E4" s="99">
        <v>40</v>
      </c>
      <c r="F4" s="100">
        <v>12</v>
      </c>
      <c r="G4" s="112">
        <v>6</v>
      </c>
      <c r="H4" s="101">
        <f t="shared" ref="H4:H8" si="0">F4</f>
        <v>12</v>
      </c>
      <c r="I4" s="146">
        <v>1</v>
      </c>
      <c r="J4" s="19"/>
    </row>
    <row r="5" spans="1:12" ht="21.95" customHeight="1" x14ac:dyDescent="0.15">
      <c r="A5" s="182"/>
      <c r="B5" s="195"/>
      <c r="C5" s="196"/>
      <c r="D5" s="18" t="s">
        <v>78</v>
      </c>
      <c r="E5" s="99">
        <v>40</v>
      </c>
      <c r="F5" s="100">
        <v>12</v>
      </c>
      <c r="G5" s="112">
        <v>9</v>
      </c>
      <c r="H5" s="101">
        <f t="shared" si="0"/>
        <v>12</v>
      </c>
      <c r="I5" s="146">
        <v>0</v>
      </c>
      <c r="J5" s="19"/>
    </row>
    <row r="6" spans="1:12" ht="21.95" customHeight="1" x14ac:dyDescent="0.15">
      <c r="A6" s="182"/>
      <c r="B6" s="16" t="s">
        <v>16</v>
      </c>
      <c r="C6" s="20"/>
      <c r="D6" s="21"/>
      <c r="E6" s="99">
        <v>70</v>
      </c>
      <c r="F6" s="100">
        <v>21</v>
      </c>
      <c r="G6" s="112">
        <v>11</v>
      </c>
      <c r="H6" s="101">
        <f t="shared" si="0"/>
        <v>21</v>
      </c>
      <c r="I6" s="146">
        <v>3</v>
      </c>
      <c r="J6" s="19"/>
    </row>
    <row r="7" spans="1:12" ht="21.95" customHeight="1" x14ac:dyDescent="0.15">
      <c r="A7" s="182"/>
      <c r="B7" s="26" t="s">
        <v>5</v>
      </c>
      <c r="C7" s="27"/>
      <c r="D7" s="28"/>
      <c r="E7" s="99">
        <v>35</v>
      </c>
      <c r="F7" s="100">
        <v>10</v>
      </c>
      <c r="G7" s="112">
        <v>1</v>
      </c>
      <c r="H7" s="101" t="s">
        <v>102</v>
      </c>
      <c r="I7" s="146">
        <v>0</v>
      </c>
      <c r="J7" s="86" t="s">
        <v>103</v>
      </c>
    </row>
    <row r="8" spans="1:12" ht="21.95" customHeight="1" x14ac:dyDescent="0.15">
      <c r="A8" s="182"/>
      <c r="B8" s="26" t="s">
        <v>32</v>
      </c>
      <c r="C8" s="17"/>
      <c r="D8" s="28"/>
      <c r="E8" s="99">
        <v>40</v>
      </c>
      <c r="F8" s="100">
        <v>12</v>
      </c>
      <c r="G8" s="112">
        <v>2</v>
      </c>
      <c r="H8" s="101">
        <f t="shared" si="0"/>
        <v>12</v>
      </c>
      <c r="I8" s="147">
        <v>1</v>
      </c>
      <c r="J8" s="29"/>
    </row>
    <row r="9" spans="1:12" s="3" customFormat="1" ht="21.95" customHeight="1" thickBot="1" x14ac:dyDescent="0.2">
      <c r="A9" s="185"/>
      <c r="B9" s="163" t="s">
        <v>53</v>
      </c>
      <c r="C9" s="164"/>
      <c r="D9" s="164"/>
      <c r="E9" s="87">
        <f>SUM(E3:E8)</f>
        <v>285</v>
      </c>
      <c r="F9" s="102">
        <f>SUM(F3:F8)</f>
        <v>85</v>
      </c>
      <c r="G9" s="102">
        <f>SUM(G3:G8)</f>
        <v>46</v>
      </c>
      <c r="H9" s="103">
        <f>SUM(H3:H8)</f>
        <v>75</v>
      </c>
      <c r="I9" s="157">
        <f>SUM(I3:I8)</f>
        <v>5</v>
      </c>
      <c r="J9" s="30"/>
    </row>
    <row r="10" spans="1:12" ht="21.95" customHeight="1" x14ac:dyDescent="0.15">
      <c r="A10" s="184" t="s">
        <v>24</v>
      </c>
      <c r="B10" s="31" t="s">
        <v>79</v>
      </c>
      <c r="C10" s="25"/>
      <c r="D10" s="25"/>
      <c r="E10" s="104">
        <v>45</v>
      </c>
      <c r="F10" s="105">
        <v>13</v>
      </c>
      <c r="G10" s="105">
        <v>5</v>
      </c>
      <c r="H10" s="106">
        <f>F10</f>
        <v>13</v>
      </c>
      <c r="I10" s="148">
        <v>0</v>
      </c>
      <c r="J10" s="32"/>
    </row>
    <row r="11" spans="1:12" ht="21.95" customHeight="1" x14ac:dyDescent="0.15">
      <c r="A11" s="182"/>
      <c r="B11" s="33" t="s">
        <v>80</v>
      </c>
      <c r="C11" s="34"/>
      <c r="D11" s="34"/>
      <c r="E11" s="99">
        <v>45</v>
      </c>
      <c r="F11" s="100">
        <v>13</v>
      </c>
      <c r="G11" s="100">
        <v>6</v>
      </c>
      <c r="H11" s="107">
        <f t="shared" ref="H11:H13" si="1">F11</f>
        <v>13</v>
      </c>
      <c r="I11" s="149">
        <v>1</v>
      </c>
      <c r="J11" s="19"/>
    </row>
    <row r="12" spans="1:12" ht="21.95" customHeight="1" x14ac:dyDescent="0.15">
      <c r="A12" s="182"/>
      <c r="B12" s="33" t="s">
        <v>81</v>
      </c>
      <c r="C12" s="34"/>
      <c r="D12" s="34"/>
      <c r="E12" s="99">
        <v>60</v>
      </c>
      <c r="F12" s="100">
        <v>18</v>
      </c>
      <c r="G12" s="100">
        <v>3</v>
      </c>
      <c r="H12" s="107">
        <f t="shared" si="1"/>
        <v>18</v>
      </c>
      <c r="I12" s="149">
        <v>0</v>
      </c>
      <c r="J12" s="19"/>
    </row>
    <row r="13" spans="1:12" ht="21.95" customHeight="1" x14ac:dyDescent="0.15">
      <c r="A13" s="182"/>
      <c r="B13" s="35" t="s">
        <v>82</v>
      </c>
      <c r="C13" s="28"/>
      <c r="D13" s="28"/>
      <c r="E13" s="99">
        <v>45</v>
      </c>
      <c r="F13" s="100">
        <v>13</v>
      </c>
      <c r="G13" s="100">
        <v>6</v>
      </c>
      <c r="H13" s="107">
        <f t="shared" si="1"/>
        <v>13</v>
      </c>
      <c r="I13" s="149">
        <v>7</v>
      </c>
      <c r="J13" s="19"/>
    </row>
    <row r="14" spans="1:12" s="3" customFormat="1" ht="21.95" customHeight="1" thickBot="1" x14ac:dyDescent="0.2">
      <c r="A14" s="185"/>
      <c r="B14" s="163" t="s">
        <v>54</v>
      </c>
      <c r="C14" s="164"/>
      <c r="D14" s="164"/>
      <c r="E14" s="87">
        <f>SUM(E10:E13)</f>
        <v>195</v>
      </c>
      <c r="F14" s="108">
        <f>SUM(F10:F13)</f>
        <v>57</v>
      </c>
      <c r="G14" s="108">
        <f>SUM(G10:G13)</f>
        <v>20</v>
      </c>
      <c r="H14" s="109">
        <f>SUM(H10:H13)</f>
        <v>57</v>
      </c>
      <c r="I14" s="109">
        <f>SUM(I10:I13)</f>
        <v>8</v>
      </c>
      <c r="J14" s="30"/>
    </row>
    <row r="15" spans="1:12" ht="21.95" customHeight="1" x14ac:dyDescent="0.15">
      <c r="A15" s="184" t="s">
        <v>26</v>
      </c>
      <c r="B15" s="215" t="s">
        <v>75</v>
      </c>
      <c r="C15" s="216"/>
      <c r="D15" s="81" t="s">
        <v>72</v>
      </c>
      <c r="E15" s="104">
        <v>40</v>
      </c>
      <c r="F15" s="105">
        <v>12</v>
      </c>
      <c r="G15" s="105">
        <v>6</v>
      </c>
      <c r="H15" s="106">
        <f>F15</f>
        <v>12</v>
      </c>
      <c r="I15" s="148">
        <v>1</v>
      </c>
      <c r="J15" s="32"/>
    </row>
    <row r="16" spans="1:12" s="4" customFormat="1" ht="21.95" customHeight="1" x14ac:dyDescent="0.15">
      <c r="A16" s="182"/>
      <c r="B16" s="217"/>
      <c r="C16" s="218"/>
      <c r="D16" s="82" t="s">
        <v>73</v>
      </c>
      <c r="E16" s="99">
        <v>35</v>
      </c>
      <c r="F16" s="100">
        <v>10</v>
      </c>
      <c r="G16" s="100">
        <v>8</v>
      </c>
      <c r="H16" s="107">
        <f t="shared" ref="H16:H21" si="2">F16</f>
        <v>10</v>
      </c>
      <c r="I16" s="149">
        <v>0</v>
      </c>
      <c r="J16" s="36"/>
      <c r="L16" s="1"/>
    </row>
    <row r="17" spans="1:12" s="4" customFormat="1" ht="21.95" customHeight="1" x14ac:dyDescent="0.15">
      <c r="A17" s="182"/>
      <c r="B17" s="77" t="s">
        <v>6</v>
      </c>
      <c r="C17" s="79"/>
      <c r="D17" s="18"/>
      <c r="E17" s="99">
        <v>60</v>
      </c>
      <c r="F17" s="100">
        <v>18</v>
      </c>
      <c r="G17" s="100">
        <v>1</v>
      </c>
      <c r="H17" s="107">
        <f t="shared" si="2"/>
        <v>18</v>
      </c>
      <c r="I17" s="149">
        <v>13</v>
      </c>
      <c r="J17" s="36"/>
      <c r="L17" s="1"/>
    </row>
    <row r="18" spans="1:12" s="4" customFormat="1" ht="21.95" customHeight="1" x14ac:dyDescent="0.15">
      <c r="A18" s="182"/>
      <c r="B18" s="37" t="s">
        <v>7</v>
      </c>
      <c r="C18" s="38"/>
      <c r="D18" s="38"/>
      <c r="E18" s="99">
        <v>40</v>
      </c>
      <c r="F18" s="100">
        <v>12</v>
      </c>
      <c r="G18" s="100">
        <v>0</v>
      </c>
      <c r="H18" s="107">
        <f t="shared" si="2"/>
        <v>12</v>
      </c>
      <c r="I18" s="149">
        <v>13</v>
      </c>
      <c r="J18" s="36"/>
      <c r="L18" s="1"/>
    </row>
    <row r="19" spans="1:12" s="4" customFormat="1" ht="21.95" customHeight="1" x14ac:dyDescent="0.15">
      <c r="A19" s="182"/>
      <c r="B19" s="16" t="s">
        <v>33</v>
      </c>
      <c r="C19" s="20"/>
      <c r="D19" s="18"/>
      <c r="E19" s="99">
        <v>55</v>
      </c>
      <c r="F19" s="100">
        <v>16</v>
      </c>
      <c r="G19" s="100">
        <v>1</v>
      </c>
      <c r="H19" s="107">
        <f t="shared" si="2"/>
        <v>16</v>
      </c>
      <c r="I19" s="149">
        <v>22</v>
      </c>
      <c r="J19" s="36"/>
      <c r="L19" s="1"/>
    </row>
    <row r="20" spans="1:12" s="4" customFormat="1" ht="21.95" customHeight="1" x14ac:dyDescent="0.15">
      <c r="A20" s="182"/>
      <c r="B20" s="16" t="s">
        <v>8</v>
      </c>
      <c r="C20" s="20"/>
      <c r="D20" s="18"/>
      <c r="E20" s="99">
        <v>80</v>
      </c>
      <c r="F20" s="100">
        <v>24</v>
      </c>
      <c r="G20" s="100">
        <v>8</v>
      </c>
      <c r="H20" s="107">
        <f t="shared" si="2"/>
        <v>24</v>
      </c>
      <c r="I20" s="149">
        <v>3</v>
      </c>
      <c r="J20" s="36"/>
      <c r="L20" s="1"/>
    </row>
    <row r="21" spans="1:12" s="4" customFormat="1" ht="21.95" customHeight="1" x14ac:dyDescent="0.15">
      <c r="A21" s="182"/>
      <c r="B21" s="26" t="s">
        <v>83</v>
      </c>
      <c r="C21" s="17"/>
      <c r="D21" s="39"/>
      <c r="E21" s="99">
        <v>70</v>
      </c>
      <c r="F21" s="100">
        <v>21</v>
      </c>
      <c r="G21" s="100">
        <v>1</v>
      </c>
      <c r="H21" s="107">
        <f t="shared" si="2"/>
        <v>21</v>
      </c>
      <c r="I21" s="150">
        <v>24</v>
      </c>
      <c r="J21" s="40"/>
      <c r="L21" s="1"/>
    </row>
    <row r="22" spans="1:12" s="6" customFormat="1" ht="21.95" customHeight="1" thickBot="1" x14ac:dyDescent="0.2">
      <c r="A22" s="185"/>
      <c r="B22" s="163" t="s">
        <v>55</v>
      </c>
      <c r="C22" s="164"/>
      <c r="D22" s="164"/>
      <c r="E22" s="87">
        <f>SUM(E15:E21)</f>
        <v>380</v>
      </c>
      <c r="F22" s="108">
        <f>SUM(F15:F21)</f>
        <v>113</v>
      </c>
      <c r="G22" s="108">
        <f>SUM(G15:G21)</f>
        <v>25</v>
      </c>
      <c r="H22" s="109">
        <f t="shared" ref="H22:I22" si="3">SUM(H15:H21)</f>
        <v>113</v>
      </c>
      <c r="I22" s="109">
        <f t="shared" si="3"/>
        <v>76</v>
      </c>
      <c r="J22" s="30"/>
    </row>
    <row r="23" spans="1:12" s="4" customFormat="1" ht="21.95" customHeight="1" x14ac:dyDescent="0.15">
      <c r="A23" s="184" t="s">
        <v>25</v>
      </c>
      <c r="B23" s="41" t="s">
        <v>9</v>
      </c>
      <c r="C23" s="42"/>
      <c r="D23" s="42"/>
      <c r="E23" s="104">
        <v>278</v>
      </c>
      <c r="F23" s="105">
        <v>83</v>
      </c>
      <c r="G23" s="105">
        <v>4</v>
      </c>
      <c r="H23" s="110">
        <f>F23</f>
        <v>83</v>
      </c>
      <c r="I23" s="151">
        <v>44</v>
      </c>
      <c r="J23" s="43"/>
      <c r="L23" s="1"/>
    </row>
    <row r="24" spans="1:12" s="4" customFormat="1" ht="21.95" customHeight="1" x14ac:dyDescent="0.15">
      <c r="A24" s="182"/>
      <c r="B24" s="44" t="s">
        <v>71</v>
      </c>
      <c r="C24" s="45"/>
      <c r="D24" s="23"/>
      <c r="E24" s="99">
        <v>110</v>
      </c>
      <c r="F24" s="100">
        <v>33</v>
      </c>
      <c r="G24" s="100">
        <v>5</v>
      </c>
      <c r="H24" s="111">
        <f t="shared" ref="H24:H27" si="4">F24</f>
        <v>33</v>
      </c>
      <c r="I24" s="152">
        <v>3</v>
      </c>
      <c r="J24" s="36"/>
      <c r="L24" s="1"/>
    </row>
    <row r="25" spans="1:12" s="4" customFormat="1" ht="21.95" customHeight="1" x14ac:dyDescent="0.15">
      <c r="A25" s="182"/>
      <c r="B25" s="16" t="s">
        <v>11</v>
      </c>
      <c r="C25" s="20"/>
      <c r="D25" s="24"/>
      <c r="E25" s="99">
        <v>110</v>
      </c>
      <c r="F25" s="100">
        <v>33</v>
      </c>
      <c r="G25" s="100">
        <v>6</v>
      </c>
      <c r="H25" s="111">
        <f t="shared" si="4"/>
        <v>33</v>
      </c>
      <c r="I25" s="152">
        <v>14</v>
      </c>
      <c r="J25" s="36"/>
      <c r="L25" s="1"/>
    </row>
    <row r="26" spans="1:12" ht="21.95" customHeight="1" x14ac:dyDescent="0.15">
      <c r="A26" s="182"/>
      <c r="B26" s="46" t="s">
        <v>10</v>
      </c>
      <c r="C26" s="47"/>
      <c r="D26" s="18"/>
      <c r="E26" s="99">
        <v>110</v>
      </c>
      <c r="F26" s="112">
        <v>33</v>
      </c>
      <c r="G26" s="112">
        <v>5</v>
      </c>
      <c r="H26" s="111">
        <f t="shared" si="4"/>
        <v>33</v>
      </c>
      <c r="I26" s="152">
        <v>6</v>
      </c>
      <c r="J26" s="19"/>
    </row>
    <row r="27" spans="1:12" ht="21.95" customHeight="1" x14ac:dyDescent="0.15">
      <c r="A27" s="182"/>
      <c r="B27" s="91" t="s">
        <v>84</v>
      </c>
      <c r="C27" s="92"/>
      <c r="D27" s="39"/>
      <c r="E27" s="99">
        <v>60</v>
      </c>
      <c r="F27" s="112">
        <v>18</v>
      </c>
      <c r="G27" s="112">
        <v>3</v>
      </c>
      <c r="H27" s="111">
        <f t="shared" si="4"/>
        <v>18</v>
      </c>
      <c r="I27" s="153">
        <v>3</v>
      </c>
      <c r="J27" s="29"/>
    </row>
    <row r="28" spans="1:12" s="3" customFormat="1" ht="21.95" customHeight="1" thickBot="1" x14ac:dyDescent="0.2">
      <c r="A28" s="185"/>
      <c r="B28" s="163" t="s">
        <v>56</v>
      </c>
      <c r="C28" s="164"/>
      <c r="D28" s="164"/>
      <c r="E28" s="87">
        <f>SUM(E23:E27)</f>
        <v>668</v>
      </c>
      <c r="F28" s="113">
        <f t="shared" ref="F28:I28" si="5">SUM(F23:F27)</f>
        <v>200</v>
      </c>
      <c r="G28" s="113">
        <f t="shared" si="5"/>
        <v>23</v>
      </c>
      <c r="H28" s="113">
        <f t="shared" si="5"/>
        <v>200</v>
      </c>
      <c r="I28" s="113">
        <f t="shared" si="5"/>
        <v>70</v>
      </c>
      <c r="J28" s="30"/>
    </row>
    <row r="29" spans="1:12" ht="21.95" customHeight="1" x14ac:dyDescent="0.15">
      <c r="A29" s="171" t="s">
        <v>27</v>
      </c>
      <c r="B29" s="49" t="s">
        <v>34</v>
      </c>
      <c r="C29" s="50"/>
      <c r="D29" s="15"/>
      <c r="E29" s="104">
        <v>55</v>
      </c>
      <c r="F29" s="105">
        <v>16</v>
      </c>
      <c r="G29" s="105">
        <v>13</v>
      </c>
      <c r="H29" s="106">
        <f>F29</f>
        <v>16</v>
      </c>
      <c r="I29" s="148">
        <v>0</v>
      </c>
      <c r="J29" s="32"/>
    </row>
    <row r="30" spans="1:12" ht="21.95" customHeight="1" x14ac:dyDescent="0.15">
      <c r="A30" s="172"/>
      <c r="B30" s="51" t="s">
        <v>12</v>
      </c>
      <c r="C30" s="52"/>
      <c r="D30" s="20"/>
      <c r="E30" s="99">
        <v>50</v>
      </c>
      <c r="F30" s="100">
        <v>15</v>
      </c>
      <c r="G30" s="100">
        <v>11</v>
      </c>
      <c r="H30" s="107">
        <f t="shared" ref="H30:H32" si="6">F30</f>
        <v>15</v>
      </c>
      <c r="I30" s="149">
        <v>0</v>
      </c>
      <c r="J30" s="19"/>
    </row>
    <row r="31" spans="1:12" ht="21.95" customHeight="1" x14ac:dyDescent="0.15">
      <c r="A31" s="172"/>
      <c r="B31" s="85" t="s">
        <v>74</v>
      </c>
      <c r="C31" s="52"/>
      <c r="D31" s="18"/>
      <c r="E31" s="99">
        <v>50</v>
      </c>
      <c r="F31" s="100">
        <v>15</v>
      </c>
      <c r="G31" s="100">
        <v>2</v>
      </c>
      <c r="H31" s="107">
        <f t="shared" si="6"/>
        <v>15</v>
      </c>
      <c r="I31" s="149">
        <v>1</v>
      </c>
      <c r="J31" s="19"/>
    </row>
    <row r="32" spans="1:12" ht="21.95" customHeight="1" x14ac:dyDescent="0.15">
      <c r="A32" s="172"/>
      <c r="B32" s="53" t="s">
        <v>35</v>
      </c>
      <c r="C32" s="54"/>
      <c r="D32" s="55"/>
      <c r="E32" s="99">
        <v>40</v>
      </c>
      <c r="F32" s="100">
        <v>12</v>
      </c>
      <c r="G32" s="100">
        <v>3</v>
      </c>
      <c r="H32" s="107">
        <f t="shared" si="6"/>
        <v>12</v>
      </c>
      <c r="I32" s="150">
        <v>0</v>
      </c>
      <c r="J32" s="29"/>
    </row>
    <row r="33" spans="1:10" s="3" customFormat="1" ht="21.95" customHeight="1" thickBot="1" x14ac:dyDescent="0.2">
      <c r="A33" s="173"/>
      <c r="B33" s="163" t="s">
        <v>60</v>
      </c>
      <c r="C33" s="164"/>
      <c r="D33" s="164"/>
      <c r="E33" s="87">
        <f>SUM(E29:E32)</f>
        <v>195</v>
      </c>
      <c r="F33" s="108">
        <f>SUM(F29:F32)</f>
        <v>58</v>
      </c>
      <c r="G33" s="108">
        <f>SUM(G29:G32)</f>
        <v>29</v>
      </c>
      <c r="H33" s="109">
        <f t="shared" ref="H33:I33" si="7">SUM(H29:H32)</f>
        <v>58</v>
      </c>
      <c r="I33" s="109">
        <f t="shared" si="7"/>
        <v>1</v>
      </c>
      <c r="J33" s="30"/>
    </row>
    <row r="34" spans="1:10" ht="21.95" customHeight="1" x14ac:dyDescent="0.15">
      <c r="A34" s="184" t="s">
        <v>4</v>
      </c>
      <c r="B34" s="56" t="s">
        <v>36</v>
      </c>
      <c r="C34" s="57"/>
      <c r="D34" s="136"/>
      <c r="E34" s="114">
        <v>50</v>
      </c>
      <c r="F34" s="115">
        <v>15</v>
      </c>
      <c r="G34" s="115">
        <v>1</v>
      </c>
      <c r="H34" s="116">
        <f>F34</f>
        <v>15</v>
      </c>
      <c r="I34" s="148">
        <v>1</v>
      </c>
      <c r="J34" s="32"/>
    </row>
    <row r="35" spans="1:10" ht="21.95" customHeight="1" x14ac:dyDescent="0.15">
      <c r="A35" s="182"/>
      <c r="B35" s="56" t="s">
        <v>100</v>
      </c>
      <c r="C35" s="57"/>
      <c r="D35" s="42"/>
      <c r="E35" s="114">
        <v>50</v>
      </c>
      <c r="F35" s="115">
        <v>15</v>
      </c>
      <c r="G35" s="115">
        <v>3</v>
      </c>
      <c r="H35" s="116">
        <f>F35</f>
        <v>15</v>
      </c>
      <c r="I35" s="148">
        <v>1</v>
      </c>
      <c r="J35" s="32"/>
    </row>
    <row r="36" spans="1:10" ht="21.95" customHeight="1" x14ac:dyDescent="0.15">
      <c r="A36" s="182"/>
      <c r="B36" s="22" t="s">
        <v>85</v>
      </c>
      <c r="C36" s="23"/>
      <c r="D36" s="23"/>
      <c r="E36" s="99">
        <v>75</v>
      </c>
      <c r="F36" s="100">
        <v>22</v>
      </c>
      <c r="G36" s="100">
        <v>20</v>
      </c>
      <c r="H36" s="107">
        <f t="shared" ref="H36:H45" si="8">F36</f>
        <v>22</v>
      </c>
      <c r="I36" s="149">
        <v>2</v>
      </c>
      <c r="J36" s="19"/>
    </row>
    <row r="37" spans="1:10" ht="21.95" customHeight="1" x14ac:dyDescent="0.15">
      <c r="A37" s="182"/>
      <c r="B37" s="193" t="s">
        <v>86</v>
      </c>
      <c r="C37" s="194"/>
      <c r="D37" s="23" t="s">
        <v>87</v>
      </c>
      <c r="E37" s="99">
        <v>45</v>
      </c>
      <c r="F37" s="100">
        <v>13</v>
      </c>
      <c r="G37" s="100">
        <v>9</v>
      </c>
      <c r="H37" s="107">
        <f t="shared" si="8"/>
        <v>13</v>
      </c>
      <c r="I37" s="149">
        <v>1</v>
      </c>
      <c r="J37" s="19"/>
    </row>
    <row r="38" spans="1:10" ht="21.95" customHeight="1" x14ac:dyDescent="0.15">
      <c r="A38" s="182"/>
      <c r="B38" s="195"/>
      <c r="C38" s="196"/>
      <c r="D38" s="18" t="s">
        <v>88</v>
      </c>
      <c r="E38" s="99">
        <v>45</v>
      </c>
      <c r="F38" s="100">
        <v>13</v>
      </c>
      <c r="G38" s="100">
        <v>8</v>
      </c>
      <c r="H38" s="107">
        <f t="shared" si="8"/>
        <v>13</v>
      </c>
      <c r="I38" s="149">
        <v>2</v>
      </c>
      <c r="J38" s="19"/>
    </row>
    <row r="39" spans="1:10" ht="21.95" customHeight="1" x14ac:dyDescent="0.15">
      <c r="A39" s="182"/>
      <c r="B39" s="22" t="s">
        <v>37</v>
      </c>
      <c r="C39" s="23"/>
      <c r="D39" s="18"/>
      <c r="E39" s="99">
        <v>90</v>
      </c>
      <c r="F39" s="100">
        <v>27</v>
      </c>
      <c r="G39" s="100">
        <v>2</v>
      </c>
      <c r="H39" s="107">
        <f t="shared" si="8"/>
        <v>27</v>
      </c>
      <c r="I39" s="149">
        <v>18</v>
      </c>
      <c r="J39" s="19"/>
    </row>
    <row r="40" spans="1:10" ht="21.95" customHeight="1" x14ac:dyDescent="0.15">
      <c r="A40" s="182"/>
      <c r="B40" s="46" t="s">
        <v>38</v>
      </c>
      <c r="C40" s="47"/>
      <c r="D40" s="39"/>
      <c r="E40" s="99">
        <v>130</v>
      </c>
      <c r="F40" s="100">
        <v>39</v>
      </c>
      <c r="G40" s="100">
        <v>2</v>
      </c>
      <c r="H40" s="107">
        <f t="shared" si="8"/>
        <v>39</v>
      </c>
      <c r="I40" s="149">
        <v>31</v>
      </c>
      <c r="J40" s="19"/>
    </row>
    <row r="41" spans="1:10" ht="21.95" customHeight="1" x14ac:dyDescent="0.15">
      <c r="A41" s="182"/>
      <c r="B41" s="46" t="s">
        <v>39</v>
      </c>
      <c r="C41" s="47"/>
      <c r="D41" s="18"/>
      <c r="E41" s="99">
        <v>195</v>
      </c>
      <c r="F41" s="100">
        <v>58</v>
      </c>
      <c r="G41" s="100">
        <v>9</v>
      </c>
      <c r="H41" s="107">
        <f t="shared" si="8"/>
        <v>58</v>
      </c>
      <c r="I41" s="149">
        <v>12</v>
      </c>
      <c r="J41" s="19"/>
    </row>
    <row r="42" spans="1:10" ht="21.95" customHeight="1" x14ac:dyDescent="0.15">
      <c r="A42" s="182"/>
      <c r="B42" s="46" t="s">
        <v>40</v>
      </c>
      <c r="C42" s="47"/>
      <c r="D42" s="18"/>
      <c r="E42" s="99">
        <v>75</v>
      </c>
      <c r="F42" s="100">
        <v>22</v>
      </c>
      <c r="G42" s="100">
        <v>9</v>
      </c>
      <c r="H42" s="107">
        <f t="shared" si="8"/>
        <v>22</v>
      </c>
      <c r="I42" s="149">
        <v>2</v>
      </c>
      <c r="J42" s="19"/>
    </row>
    <row r="43" spans="1:10" ht="21.95" customHeight="1" x14ac:dyDescent="0.15">
      <c r="A43" s="182"/>
      <c r="B43" s="22" t="s">
        <v>41</v>
      </c>
      <c r="C43" s="23"/>
      <c r="D43" s="20"/>
      <c r="E43" s="99">
        <v>50</v>
      </c>
      <c r="F43" s="100">
        <v>15</v>
      </c>
      <c r="G43" s="100">
        <v>9</v>
      </c>
      <c r="H43" s="107">
        <f t="shared" si="8"/>
        <v>15</v>
      </c>
      <c r="I43" s="149">
        <v>0</v>
      </c>
      <c r="J43" s="19"/>
    </row>
    <row r="44" spans="1:10" ht="21.95" customHeight="1" x14ac:dyDescent="0.15">
      <c r="A44" s="182"/>
      <c r="B44" s="46" t="s">
        <v>42</v>
      </c>
      <c r="C44" s="47"/>
      <c r="D44" s="58" t="s">
        <v>1</v>
      </c>
      <c r="E44" s="99">
        <v>100</v>
      </c>
      <c r="F44" s="100">
        <v>30</v>
      </c>
      <c r="G44" s="100">
        <v>7</v>
      </c>
      <c r="H44" s="107">
        <f t="shared" si="8"/>
        <v>30</v>
      </c>
      <c r="I44" s="149">
        <v>8</v>
      </c>
      <c r="J44" s="19"/>
    </row>
    <row r="45" spans="1:10" ht="21.95" customHeight="1" x14ac:dyDescent="0.15">
      <c r="A45" s="182"/>
      <c r="B45" s="59" t="s">
        <v>43</v>
      </c>
      <c r="C45" s="60"/>
      <c r="D45" s="20"/>
      <c r="E45" s="99">
        <v>95</v>
      </c>
      <c r="F45" s="100">
        <v>28</v>
      </c>
      <c r="G45" s="100">
        <v>19</v>
      </c>
      <c r="H45" s="107">
        <f t="shared" si="8"/>
        <v>28</v>
      </c>
      <c r="I45" s="149">
        <v>1</v>
      </c>
      <c r="J45" s="19"/>
    </row>
    <row r="46" spans="1:10" s="3" customFormat="1" ht="21.95" customHeight="1" thickBot="1" x14ac:dyDescent="0.2">
      <c r="A46" s="185"/>
      <c r="B46" s="163" t="s">
        <v>61</v>
      </c>
      <c r="C46" s="164"/>
      <c r="D46" s="164"/>
      <c r="E46" s="87">
        <f>SUM(E34:E45)</f>
        <v>1000</v>
      </c>
      <c r="F46" s="108">
        <f>SUM(F34:F45)</f>
        <v>297</v>
      </c>
      <c r="G46" s="108">
        <f t="shared" ref="G46:I46" si="9">SUM(G34:G45)</f>
        <v>98</v>
      </c>
      <c r="H46" s="108">
        <f t="shared" si="9"/>
        <v>297</v>
      </c>
      <c r="I46" s="108">
        <f t="shared" si="9"/>
        <v>79</v>
      </c>
      <c r="J46" s="30"/>
    </row>
    <row r="47" spans="1:10" ht="21.95" customHeight="1" x14ac:dyDescent="0.15">
      <c r="A47" s="165" t="s">
        <v>19</v>
      </c>
      <c r="B47" s="197" t="s">
        <v>47</v>
      </c>
      <c r="C47" s="198"/>
      <c r="D47" s="61" t="s">
        <v>105</v>
      </c>
      <c r="E47" s="201">
        <v>55</v>
      </c>
      <c r="F47" s="203">
        <v>16</v>
      </c>
      <c r="G47" s="203">
        <v>1</v>
      </c>
      <c r="H47" s="116">
        <v>8</v>
      </c>
      <c r="I47" s="148">
        <v>7</v>
      </c>
      <c r="J47" s="207" t="s">
        <v>67</v>
      </c>
    </row>
    <row r="48" spans="1:10" ht="21.95" customHeight="1" x14ac:dyDescent="0.15">
      <c r="A48" s="166"/>
      <c r="B48" s="199"/>
      <c r="C48" s="200"/>
      <c r="D48" s="61" t="s">
        <v>106</v>
      </c>
      <c r="E48" s="202"/>
      <c r="F48" s="204"/>
      <c r="G48" s="204"/>
      <c r="H48" s="116">
        <v>8</v>
      </c>
      <c r="I48" s="154">
        <v>1</v>
      </c>
      <c r="J48" s="187"/>
    </row>
    <row r="49" spans="1:10" ht="21.95" customHeight="1" x14ac:dyDescent="0.15">
      <c r="A49" s="166"/>
      <c r="B49" s="176" t="s">
        <v>14</v>
      </c>
      <c r="C49" s="177"/>
      <c r="D49" s="83" t="s">
        <v>3</v>
      </c>
      <c r="E49" s="191">
        <v>65</v>
      </c>
      <c r="F49" s="188">
        <v>19</v>
      </c>
      <c r="G49" s="205">
        <v>0</v>
      </c>
      <c r="H49" s="111">
        <v>4</v>
      </c>
      <c r="I49" s="153">
        <v>5</v>
      </c>
      <c r="J49" s="186" t="s">
        <v>66</v>
      </c>
    </row>
    <row r="50" spans="1:10" ht="21.95" customHeight="1" x14ac:dyDescent="0.15">
      <c r="A50" s="166"/>
      <c r="B50" s="178"/>
      <c r="C50" s="179"/>
      <c r="D50" s="83" t="s">
        <v>104</v>
      </c>
      <c r="E50" s="192"/>
      <c r="F50" s="189"/>
      <c r="G50" s="206"/>
      <c r="H50" s="111">
        <v>15</v>
      </c>
      <c r="I50" s="151">
        <v>8</v>
      </c>
      <c r="J50" s="187"/>
    </row>
    <row r="51" spans="1:10" ht="21.95" customHeight="1" x14ac:dyDescent="0.15">
      <c r="A51" s="166"/>
      <c r="B51" s="62" t="s">
        <v>15</v>
      </c>
      <c r="C51" s="63"/>
      <c r="D51" s="64"/>
      <c r="E51" s="118">
        <v>50</v>
      </c>
      <c r="F51" s="100">
        <v>15</v>
      </c>
      <c r="G51" s="100">
        <v>1</v>
      </c>
      <c r="H51" s="107">
        <f>F51</f>
        <v>15</v>
      </c>
      <c r="I51" s="149">
        <v>5</v>
      </c>
      <c r="J51" s="19"/>
    </row>
    <row r="52" spans="1:10" ht="21.95" customHeight="1" x14ac:dyDescent="0.15">
      <c r="A52" s="166"/>
      <c r="B52" s="26" t="s">
        <v>17</v>
      </c>
      <c r="C52" s="17"/>
      <c r="D52" s="48"/>
      <c r="E52" s="99">
        <v>45</v>
      </c>
      <c r="F52" s="100">
        <v>13</v>
      </c>
      <c r="G52" s="100">
        <v>6</v>
      </c>
      <c r="H52" s="107">
        <f t="shared" ref="H52" si="10">F52</f>
        <v>13</v>
      </c>
      <c r="I52" s="150">
        <v>0</v>
      </c>
      <c r="J52" s="29"/>
    </row>
    <row r="53" spans="1:10" ht="21.95" customHeight="1" thickBot="1" x14ac:dyDescent="0.2">
      <c r="A53" s="167"/>
      <c r="B53" s="163" t="s">
        <v>62</v>
      </c>
      <c r="C53" s="164"/>
      <c r="D53" s="164"/>
      <c r="E53" s="120">
        <f>SUM(E47:E52)</f>
        <v>215</v>
      </c>
      <c r="F53" s="108">
        <f>SUM(F47,F49,F51:F52)</f>
        <v>63</v>
      </c>
      <c r="G53" s="109">
        <f>SUM(G47:G52)</f>
        <v>8</v>
      </c>
      <c r="H53" s="109">
        <f>SUM(H47:H52)</f>
        <v>63</v>
      </c>
      <c r="I53" s="109">
        <f>SUM(I47:I52)</f>
        <v>26</v>
      </c>
      <c r="J53" s="30"/>
    </row>
    <row r="54" spans="1:10" ht="21.95" customHeight="1" x14ac:dyDescent="0.15">
      <c r="A54" s="168" t="s">
        <v>20</v>
      </c>
      <c r="B54" s="133" t="s">
        <v>101</v>
      </c>
      <c r="C54" s="134"/>
      <c r="D54" s="139"/>
      <c r="E54" s="104">
        <v>50</v>
      </c>
      <c r="F54" s="105">
        <v>15</v>
      </c>
      <c r="G54" s="105">
        <v>5</v>
      </c>
      <c r="H54" s="106">
        <f>F54</f>
        <v>15</v>
      </c>
      <c r="I54" s="148">
        <v>0</v>
      </c>
      <c r="J54" s="9" t="s">
        <v>67</v>
      </c>
    </row>
    <row r="55" spans="1:10" ht="21.95" customHeight="1" x14ac:dyDescent="0.15">
      <c r="A55" s="169"/>
      <c r="B55" s="135" t="s">
        <v>69</v>
      </c>
      <c r="C55" s="27"/>
      <c r="D55" s="140"/>
      <c r="E55" s="99">
        <v>40</v>
      </c>
      <c r="F55" s="100">
        <v>12</v>
      </c>
      <c r="G55" s="100">
        <v>8</v>
      </c>
      <c r="H55" s="107">
        <f t="shared" ref="H55:H58" si="11">F55</f>
        <v>12</v>
      </c>
      <c r="I55" s="154">
        <v>0</v>
      </c>
      <c r="J55" s="10" t="s">
        <v>70</v>
      </c>
    </row>
    <row r="56" spans="1:10" ht="21.95" customHeight="1" x14ac:dyDescent="0.15">
      <c r="A56" s="169"/>
      <c r="B56" s="180" t="s">
        <v>18</v>
      </c>
      <c r="C56" s="181"/>
      <c r="D56" s="141"/>
      <c r="E56" s="99">
        <v>90</v>
      </c>
      <c r="F56" s="100">
        <v>27</v>
      </c>
      <c r="G56" s="100">
        <v>4</v>
      </c>
      <c r="H56" s="107">
        <f t="shared" si="11"/>
        <v>27</v>
      </c>
      <c r="I56" s="150">
        <v>0</v>
      </c>
      <c r="J56" s="132" t="s">
        <v>68</v>
      </c>
    </row>
    <row r="57" spans="1:10" ht="21.95" customHeight="1" x14ac:dyDescent="0.15">
      <c r="A57" s="169"/>
      <c r="B57" s="137" t="s">
        <v>13</v>
      </c>
      <c r="C57" s="138"/>
      <c r="D57" s="142"/>
      <c r="E57" s="99">
        <v>104</v>
      </c>
      <c r="F57" s="100">
        <v>31</v>
      </c>
      <c r="G57" s="100">
        <v>1</v>
      </c>
      <c r="H57" s="107">
        <f t="shared" si="11"/>
        <v>31</v>
      </c>
      <c r="I57" s="149">
        <v>1</v>
      </c>
      <c r="J57" s="19"/>
    </row>
    <row r="58" spans="1:10" s="3" customFormat="1" ht="21.95" customHeight="1" x14ac:dyDescent="0.15">
      <c r="A58" s="169"/>
      <c r="B58" s="67" t="s">
        <v>46</v>
      </c>
      <c r="C58" s="68"/>
      <c r="D58" s="143"/>
      <c r="E58" s="99">
        <v>60</v>
      </c>
      <c r="F58" s="100">
        <v>18</v>
      </c>
      <c r="G58" s="100">
        <v>4</v>
      </c>
      <c r="H58" s="107">
        <f t="shared" si="11"/>
        <v>18</v>
      </c>
      <c r="I58" s="154">
        <v>0</v>
      </c>
      <c r="J58" s="78"/>
    </row>
    <row r="59" spans="1:10" ht="21.95" customHeight="1" thickBot="1" x14ac:dyDescent="0.2">
      <c r="A59" s="170"/>
      <c r="B59" s="163" t="s">
        <v>63</v>
      </c>
      <c r="C59" s="164"/>
      <c r="D59" s="190"/>
      <c r="E59" s="87">
        <f>SUM(E54:E58)</f>
        <v>344</v>
      </c>
      <c r="F59" s="108">
        <f>SUM(F54:F58)</f>
        <v>103</v>
      </c>
      <c r="G59" s="108">
        <f t="shared" ref="G59:I59" si="12">SUM(G54:G58)</f>
        <v>22</v>
      </c>
      <c r="H59" s="108">
        <f t="shared" si="12"/>
        <v>103</v>
      </c>
      <c r="I59" s="108">
        <f t="shared" si="12"/>
        <v>1</v>
      </c>
      <c r="J59" s="30"/>
    </row>
    <row r="60" spans="1:10" ht="21.95" customHeight="1" x14ac:dyDescent="0.15">
      <c r="A60" s="171" t="s">
        <v>31</v>
      </c>
      <c r="B60" s="70" t="s">
        <v>28</v>
      </c>
      <c r="C60" s="71"/>
      <c r="D60" s="63"/>
      <c r="E60" s="121">
        <v>65</v>
      </c>
      <c r="F60" s="105">
        <v>19</v>
      </c>
      <c r="G60" s="105">
        <v>1</v>
      </c>
      <c r="H60" s="106">
        <f>F60</f>
        <v>19</v>
      </c>
      <c r="I60" s="148">
        <v>4</v>
      </c>
      <c r="J60" s="32"/>
    </row>
    <row r="61" spans="1:10" s="3" customFormat="1" ht="21.95" customHeight="1" x14ac:dyDescent="0.15">
      <c r="A61" s="172"/>
      <c r="B61" s="65" t="s">
        <v>29</v>
      </c>
      <c r="C61" s="66"/>
      <c r="D61" s="72"/>
      <c r="E61" s="119">
        <v>55</v>
      </c>
      <c r="F61" s="100">
        <v>16</v>
      </c>
      <c r="G61" s="100">
        <v>0</v>
      </c>
      <c r="H61" s="107">
        <f t="shared" ref="H61:H62" si="13">F61</f>
        <v>16</v>
      </c>
      <c r="I61" s="149">
        <v>7</v>
      </c>
      <c r="J61" s="73"/>
    </row>
    <row r="62" spans="1:10" s="3" customFormat="1" ht="21.95" customHeight="1" x14ac:dyDescent="0.15">
      <c r="A62" s="172"/>
      <c r="B62" s="26" t="s">
        <v>30</v>
      </c>
      <c r="C62" s="17"/>
      <c r="D62" s="74"/>
      <c r="E62" s="99">
        <v>50</v>
      </c>
      <c r="F62" s="100">
        <v>15</v>
      </c>
      <c r="G62" s="100">
        <v>5</v>
      </c>
      <c r="H62" s="107">
        <f t="shared" si="13"/>
        <v>15</v>
      </c>
      <c r="I62" s="150">
        <v>3</v>
      </c>
      <c r="J62" s="69"/>
    </row>
    <row r="63" spans="1:10" ht="21.95" customHeight="1" thickBot="1" x14ac:dyDescent="0.2">
      <c r="A63" s="173"/>
      <c r="B63" s="163" t="s">
        <v>64</v>
      </c>
      <c r="C63" s="164"/>
      <c r="D63" s="164"/>
      <c r="E63" s="87">
        <f>SUM(E60:E62)</f>
        <v>170</v>
      </c>
      <c r="F63" s="108">
        <f>SUM(F60:F62)</f>
        <v>50</v>
      </c>
      <c r="G63" s="108">
        <f t="shared" ref="G63:I63" si="14">SUM(G60:G62)</f>
        <v>6</v>
      </c>
      <c r="H63" s="108">
        <f t="shared" si="14"/>
        <v>50</v>
      </c>
      <c r="I63" s="108">
        <f t="shared" si="14"/>
        <v>14</v>
      </c>
      <c r="J63" s="30"/>
    </row>
    <row r="64" spans="1:10" ht="21.95" customHeight="1" x14ac:dyDescent="0.15">
      <c r="A64" s="171" t="s">
        <v>89</v>
      </c>
      <c r="B64" s="88" t="s">
        <v>21</v>
      </c>
      <c r="C64" s="89"/>
      <c r="D64" s="93"/>
      <c r="E64" s="121">
        <v>80</v>
      </c>
      <c r="F64" s="122">
        <v>24</v>
      </c>
      <c r="G64" s="122">
        <v>22</v>
      </c>
      <c r="H64" s="106">
        <f>F64</f>
        <v>24</v>
      </c>
      <c r="I64" s="155">
        <v>1</v>
      </c>
      <c r="J64" s="94"/>
    </row>
    <row r="65" spans="1:10" ht="21.95" customHeight="1" x14ac:dyDescent="0.15">
      <c r="A65" s="172"/>
      <c r="B65" s="16" t="s">
        <v>90</v>
      </c>
      <c r="C65" s="20"/>
      <c r="D65" s="34"/>
      <c r="E65" s="119">
        <v>80</v>
      </c>
      <c r="F65" s="112">
        <v>24</v>
      </c>
      <c r="G65" s="112">
        <v>3</v>
      </c>
      <c r="H65" s="107">
        <f>F65</f>
        <v>24</v>
      </c>
      <c r="I65" s="149">
        <v>0</v>
      </c>
      <c r="J65" s="19"/>
    </row>
    <row r="66" spans="1:10" ht="21.95" customHeight="1" x14ac:dyDescent="0.15">
      <c r="A66" s="172"/>
      <c r="B66" s="16" t="s">
        <v>92</v>
      </c>
      <c r="C66" s="20"/>
      <c r="D66" s="34"/>
      <c r="E66" s="119">
        <v>60</v>
      </c>
      <c r="F66" s="112">
        <v>18</v>
      </c>
      <c r="G66" s="112">
        <v>17</v>
      </c>
      <c r="H66" s="107">
        <f>F66</f>
        <v>18</v>
      </c>
      <c r="I66" s="149">
        <v>0</v>
      </c>
      <c r="J66" s="19"/>
    </row>
    <row r="67" spans="1:10" ht="21.95" customHeight="1" x14ac:dyDescent="0.15">
      <c r="A67" s="172"/>
      <c r="B67" s="16" t="s">
        <v>91</v>
      </c>
      <c r="C67" s="20"/>
      <c r="D67" s="34"/>
      <c r="E67" s="119">
        <v>50</v>
      </c>
      <c r="F67" s="112">
        <v>15</v>
      </c>
      <c r="G67" s="112">
        <v>7</v>
      </c>
      <c r="H67" s="107">
        <f>F67</f>
        <v>15</v>
      </c>
      <c r="I67" s="149">
        <v>3</v>
      </c>
      <c r="J67" s="19"/>
    </row>
    <row r="68" spans="1:10" ht="21.75" customHeight="1" thickBot="1" x14ac:dyDescent="0.2">
      <c r="A68" s="173"/>
      <c r="B68" s="163" t="s">
        <v>59</v>
      </c>
      <c r="C68" s="164"/>
      <c r="D68" s="164"/>
      <c r="E68" s="123">
        <f>SUM(E64:E67)</f>
        <v>270</v>
      </c>
      <c r="F68" s="124">
        <f>SUM(F64:F67)</f>
        <v>81</v>
      </c>
      <c r="G68" s="124">
        <f t="shared" ref="G68:I68" si="15">SUM(G64:G67)</f>
        <v>49</v>
      </c>
      <c r="H68" s="124">
        <f t="shared" si="15"/>
        <v>81</v>
      </c>
      <c r="I68" s="124">
        <f t="shared" si="15"/>
        <v>4</v>
      </c>
      <c r="J68" s="30"/>
    </row>
    <row r="69" spans="1:10" s="3" customFormat="1" ht="21.95" customHeight="1" x14ac:dyDescent="0.15">
      <c r="A69" s="171" t="s">
        <v>93</v>
      </c>
      <c r="B69" s="65" t="s">
        <v>94</v>
      </c>
      <c r="C69" s="66"/>
      <c r="D69" s="72"/>
      <c r="E69" s="119">
        <v>80</v>
      </c>
      <c r="F69" s="100">
        <v>24</v>
      </c>
      <c r="G69" s="100">
        <v>1</v>
      </c>
      <c r="H69" s="107">
        <f t="shared" ref="H69:H70" si="16">F69</f>
        <v>24</v>
      </c>
      <c r="I69" s="149">
        <v>37</v>
      </c>
      <c r="J69" s="73"/>
    </row>
    <row r="70" spans="1:10" s="3" customFormat="1" ht="21.95" customHeight="1" x14ac:dyDescent="0.15">
      <c r="A70" s="172"/>
      <c r="B70" s="90" t="s">
        <v>95</v>
      </c>
      <c r="C70" s="17"/>
      <c r="D70" s="74"/>
      <c r="E70" s="99">
        <v>60</v>
      </c>
      <c r="F70" s="100">
        <v>18</v>
      </c>
      <c r="G70" s="100">
        <v>5</v>
      </c>
      <c r="H70" s="107">
        <f t="shared" si="16"/>
        <v>18</v>
      </c>
      <c r="I70" s="150">
        <v>5</v>
      </c>
      <c r="J70" s="69"/>
    </row>
    <row r="71" spans="1:10" ht="21.95" customHeight="1" thickBot="1" x14ac:dyDescent="0.2">
      <c r="A71" s="173"/>
      <c r="B71" s="163" t="s">
        <v>64</v>
      </c>
      <c r="C71" s="164"/>
      <c r="D71" s="164"/>
      <c r="E71" s="87">
        <f>SUM(E69:E70)</f>
        <v>140</v>
      </c>
      <c r="F71" s="108">
        <f>SUM(F69:F70)</f>
        <v>42</v>
      </c>
      <c r="G71" s="108">
        <f t="shared" ref="G71:I71" si="17">SUM(G69:G70)</f>
        <v>6</v>
      </c>
      <c r="H71" s="108">
        <f t="shared" si="17"/>
        <v>42</v>
      </c>
      <c r="I71" s="108">
        <f t="shared" si="17"/>
        <v>42</v>
      </c>
      <c r="J71" s="30"/>
    </row>
    <row r="72" spans="1:10" ht="21.95" customHeight="1" x14ac:dyDescent="0.15">
      <c r="A72" s="184" t="s">
        <v>2</v>
      </c>
      <c r="B72" s="174" t="s">
        <v>2</v>
      </c>
      <c r="C72" s="175"/>
      <c r="D72" s="84" t="s">
        <v>44</v>
      </c>
      <c r="E72" s="125">
        <v>40</v>
      </c>
      <c r="F72" s="126">
        <v>12</v>
      </c>
      <c r="G72" s="126">
        <v>1</v>
      </c>
      <c r="H72" s="106">
        <f>F72</f>
        <v>12</v>
      </c>
      <c r="I72" s="156">
        <v>7</v>
      </c>
      <c r="J72" s="95" t="s">
        <v>65</v>
      </c>
    </row>
    <row r="73" spans="1:10" ht="21.95" customHeight="1" thickBot="1" x14ac:dyDescent="0.2">
      <c r="A73" s="185"/>
      <c r="B73" s="208" t="s">
        <v>58</v>
      </c>
      <c r="C73" s="209"/>
      <c r="D73" s="209"/>
      <c r="E73" s="87">
        <f>SUM(E72)</f>
        <v>40</v>
      </c>
      <c r="F73" s="108">
        <f>SUM(F72)</f>
        <v>12</v>
      </c>
      <c r="G73" s="108">
        <f t="shared" ref="G73:I73" si="18">SUM(G72)</f>
        <v>1</v>
      </c>
      <c r="H73" s="108">
        <f t="shared" si="18"/>
        <v>12</v>
      </c>
      <c r="I73" s="108">
        <f t="shared" si="18"/>
        <v>7</v>
      </c>
      <c r="J73" s="30"/>
    </row>
    <row r="74" spans="1:10" ht="21.95" customHeight="1" x14ac:dyDescent="0.15">
      <c r="A74" s="182" t="s">
        <v>96</v>
      </c>
      <c r="B74" s="174" t="s">
        <v>97</v>
      </c>
      <c r="C74" s="175"/>
      <c r="D74" s="25"/>
      <c r="E74" s="127">
        <v>105</v>
      </c>
      <c r="F74" s="117">
        <v>31</v>
      </c>
      <c r="G74" s="117">
        <v>0</v>
      </c>
      <c r="H74" s="116">
        <v>0</v>
      </c>
      <c r="I74" s="154">
        <v>0</v>
      </c>
      <c r="J74" s="11"/>
    </row>
    <row r="75" spans="1:10" ht="21.95" customHeight="1" thickBot="1" x14ac:dyDescent="0.2">
      <c r="A75" s="183"/>
      <c r="B75" s="161" t="s">
        <v>98</v>
      </c>
      <c r="C75" s="162"/>
      <c r="D75" s="162"/>
      <c r="E75" s="128">
        <f>SUM(E74)</f>
        <v>105</v>
      </c>
      <c r="F75" s="129">
        <f>SUM(F74)</f>
        <v>31</v>
      </c>
      <c r="G75" s="129">
        <f t="shared" ref="G75:I75" si="19">SUM(G74)</f>
        <v>0</v>
      </c>
      <c r="H75" s="129">
        <f t="shared" si="19"/>
        <v>0</v>
      </c>
      <c r="I75" s="129">
        <f t="shared" si="19"/>
        <v>0</v>
      </c>
      <c r="J75" s="75"/>
    </row>
    <row r="76" spans="1:10" ht="21.95" customHeight="1" thickTop="1" thickBot="1" x14ac:dyDescent="0.2">
      <c r="A76" s="159" t="s">
        <v>57</v>
      </c>
      <c r="B76" s="160"/>
      <c r="C76" s="160"/>
      <c r="D76" s="160"/>
      <c r="E76" s="130">
        <f>SUM(E9,E14,E22,E28,E33,E46,E53,E59,E63,E68,E71,E73,E75)</f>
        <v>4007</v>
      </c>
      <c r="F76" s="131">
        <f>SUM(F75,F73,F71,F68,F63,F59,F53,F46,F33,F28,F22,F14,F9)</f>
        <v>1192</v>
      </c>
      <c r="G76" s="131">
        <f t="shared" ref="G76:I76" si="20">SUM(G75,G73,G71,G68,G63,G59,G53,G46,G33,G28,G22,G14,G9)</f>
        <v>333</v>
      </c>
      <c r="H76" s="131">
        <f t="shared" si="20"/>
        <v>1151</v>
      </c>
      <c r="I76" s="131">
        <f t="shared" si="20"/>
        <v>333</v>
      </c>
      <c r="J76" s="76"/>
    </row>
  </sheetData>
  <mergeCells count="46">
    <mergeCell ref="B73:D73"/>
    <mergeCell ref="A1:J1"/>
    <mergeCell ref="B3:C3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  <mergeCell ref="J49:J50"/>
    <mergeCell ref="A69:A71"/>
    <mergeCell ref="A34:A46"/>
    <mergeCell ref="F49:F50"/>
    <mergeCell ref="B59:D59"/>
    <mergeCell ref="B46:D46"/>
    <mergeCell ref="E49:E50"/>
    <mergeCell ref="B37:C38"/>
    <mergeCell ref="B47:C48"/>
    <mergeCell ref="E47:E48"/>
    <mergeCell ref="F47:F48"/>
    <mergeCell ref="G47:G48"/>
    <mergeCell ref="G49:G50"/>
    <mergeCell ref="J47:J48"/>
    <mergeCell ref="A76:D76"/>
    <mergeCell ref="B75:D75"/>
    <mergeCell ref="B71:D71"/>
    <mergeCell ref="A47:A53"/>
    <mergeCell ref="A54:A59"/>
    <mergeCell ref="A60:A63"/>
    <mergeCell ref="B68:D68"/>
    <mergeCell ref="B63:D63"/>
    <mergeCell ref="B53:D53"/>
    <mergeCell ref="A64:A68"/>
    <mergeCell ref="B74:C74"/>
    <mergeCell ref="B49:C50"/>
    <mergeCell ref="B56:C56"/>
    <mergeCell ref="A74:A75"/>
    <mergeCell ref="A72:A73"/>
    <mergeCell ref="B72:C72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2학년</vt:lpstr>
      <vt:lpstr>'2학년'!Print_Area</vt:lpstr>
      <vt:lpstr>'2학년'!Print_Titles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2023-06-08T00:40:06Z</dcterms:modified>
</cp:coreProperties>
</file>